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mcrae\Documents\(a) LWA\Game Lands\Sunday Hunting\"/>
    </mc:Choice>
  </mc:AlternateContent>
  <xr:revisionPtr revIDLastSave="0" documentId="13_ncr:1_{BE4E28DB-0AFE-4519-9259-6DD49F0F7BA6}" xr6:coauthVersionLast="45" xr6:coauthVersionMax="45" xr10:uidLastSave="{00000000-0000-0000-0000-000000000000}"/>
  <workbookProtection workbookAlgorithmName="SHA-512" workbookHashValue="GkPSPF6zwMlv91g9/L2freJdBh1P5622MVwJ0N+nNnKTp94IwFoQoh4D8i4WBwpyQ4ZGDB5/hcHwhGMszK67ng==" workbookSaltValue="CSx4YGyT2pQJ0v3ESEr0Iw==" workbookSpinCount="100000" lockStructure="1"/>
  <bookViews>
    <workbookView xWindow="-120" yWindow="-120" windowWidth="20730" windowHeight="11160" activeTab="3" xr2:uid="{FD0B5F07-07C8-41E5-B7C6-9FD2ECEDD418}"/>
  </bookViews>
  <sheets>
    <sheet name="Decision Chart 1" sheetId="2" r:id="rId1"/>
    <sheet name="Decision Chart 2" sheetId="3" r:id="rId2"/>
    <sheet name="Weighting Visual" sheetId="5" r:id="rId3"/>
    <sheet name="Scoring Sheet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4" l="1"/>
  <c r="B24" i="4"/>
  <c r="B22" i="4"/>
  <c r="B20" i="4"/>
  <c r="B18" i="4"/>
  <c r="B13" i="4"/>
  <c r="B11" i="4"/>
  <c r="B9" i="4"/>
  <c r="B7" i="4"/>
  <c r="B5" i="4"/>
  <c r="E15" i="4" l="1"/>
  <c r="F15" i="4"/>
  <c r="G15" i="4"/>
  <c r="H15" i="4"/>
  <c r="I15" i="4"/>
  <c r="J15" i="4"/>
  <c r="K15" i="4"/>
  <c r="L15" i="4"/>
  <c r="M15" i="4"/>
  <c r="N15" i="4"/>
  <c r="O15" i="4"/>
  <c r="P15" i="4"/>
  <c r="Q15" i="4"/>
  <c r="B50" i="2" s="1"/>
  <c r="R15" i="4"/>
  <c r="S15" i="4"/>
  <c r="T15" i="4"/>
  <c r="U15" i="4"/>
  <c r="V15" i="4"/>
  <c r="W15" i="4"/>
  <c r="X15" i="4"/>
  <c r="Y15" i="4"/>
  <c r="Z15" i="4"/>
  <c r="AA15" i="4"/>
  <c r="B60" i="2" s="1"/>
  <c r="AB15" i="4"/>
  <c r="AC15" i="4"/>
  <c r="AD15" i="4"/>
  <c r="AE15" i="4"/>
  <c r="B64" i="2" s="1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B77" i="2" s="1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D15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D28" i="4"/>
  <c r="B27" i="5"/>
  <c r="B15" i="5"/>
  <c r="C28" i="4"/>
  <c r="B37" i="2"/>
  <c r="B38" i="2"/>
  <c r="B39" i="2"/>
  <c r="B42" i="2"/>
  <c r="B44" i="2"/>
  <c r="B45" i="2"/>
  <c r="B46" i="2"/>
  <c r="B47" i="2"/>
  <c r="B48" i="2"/>
  <c r="B49" i="2"/>
  <c r="B51" i="2"/>
  <c r="B52" i="2"/>
  <c r="B53" i="2"/>
  <c r="B54" i="2"/>
  <c r="B55" i="2"/>
  <c r="B56" i="2"/>
  <c r="B57" i="2"/>
  <c r="B58" i="2"/>
  <c r="B59" i="2"/>
  <c r="B61" i="2"/>
  <c r="B62" i="2"/>
  <c r="B63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C15" i="4"/>
  <c r="B36" i="2" s="1"/>
  <c r="I36" i="2" l="1"/>
  <c r="I37" i="2"/>
  <c r="I39" i="2"/>
  <c r="I40" i="2"/>
  <c r="I42" i="2"/>
  <c r="I43" i="2"/>
  <c r="I44" i="2"/>
  <c r="I45" i="2"/>
  <c r="I46" i="2"/>
  <c r="I47" i="2"/>
  <c r="I48" i="2"/>
  <c r="I49" i="2"/>
  <c r="I51" i="2"/>
  <c r="I52" i="2"/>
  <c r="I53" i="2"/>
  <c r="I54" i="2"/>
  <c r="I55" i="2"/>
  <c r="I56" i="2"/>
  <c r="H56" i="2" l="1"/>
  <c r="H55" i="2"/>
  <c r="H54" i="2"/>
  <c r="H53" i="2"/>
  <c r="H52" i="2"/>
  <c r="H51" i="2"/>
  <c r="H49" i="2"/>
  <c r="H48" i="2"/>
  <c r="H47" i="2"/>
  <c r="H46" i="2"/>
  <c r="H45" i="2"/>
  <c r="H44" i="2"/>
  <c r="H43" i="2"/>
  <c r="H42" i="2"/>
  <c r="H40" i="2"/>
  <c r="H39" i="2"/>
  <c r="H37" i="2"/>
  <c r="H36" i="2"/>
  <c r="F36" i="2"/>
  <c r="E36" i="2"/>
  <c r="F64" i="2"/>
  <c r="F63" i="2"/>
  <c r="F62" i="2"/>
  <c r="F61" i="2"/>
  <c r="F60" i="2"/>
  <c r="F59" i="2"/>
  <c r="F58" i="2"/>
  <c r="F57" i="2"/>
  <c r="F56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8" i="2"/>
  <c r="F37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9" i="2"/>
  <c r="E48" i="2"/>
  <c r="E47" i="2"/>
  <c r="E45" i="2"/>
  <c r="E44" i="2"/>
  <c r="E43" i="2"/>
  <c r="E42" i="2"/>
  <c r="E41" i="2"/>
  <c r="E40" i="2"/>
  <c r="E38" i="2"/>
  <c r="E37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39" i="2"/>
  <c r="C36" i="2"/>
  <c r="F29" i="4"/>
  <c r="B6" i="3" s="1"/>
  <c r="G29" i="4"/>
  <c r="H29" i="4"/>
  <c r="I29" i="4"/>
  <c r="B9" i="3" s="1"/>
  <c r="J29" i="4"/>
  <c r="K29" i="4"/>
  <c r="B11" i="3" s="1"/>
  <c r="L29" i="4"/>
  <c r="B12" i="3" s="1"/>
  <c r="M29" i="4"/>
  <c r="B13" i="3" s="1"/>
  <c r="N29" i="4"/>
  <c r="B14" i="3" s="1"/>
  <c r="O29" i="4"/>
  <c r="B15" i="3" s="1"/>
  <c r="P29" i="4"/>
  <c r="B16" i="3" s="1"/>
  <c r="Q29" i="4"/>
  <c r="B17" i="3" s="1"/>
  <c r="R29" i="4"/>
  <c r="B18" i="3" s="1"/>
  <c r="S29" i="4"/>
  <c r="B19" i="3" s="1"/>
  <c r="T29" i="4"/>
  <c r="B20" i="3" s="1"/>
  <c r="U29" i="4"/>
  <c r="V29" i="4"/>
  <c r="B22" i="3" s="1"/>
  <c r="W29" i="4"/>
  <c r="B23" i="3" s="1"/>
  <c r="X29" i="4"/>
  <c r="B24" i="3" s="1"/>
  <c r="Y29" i="4"/>
  <c r="B25" i="3" s="1"/>
  <c r="Z29" i="4"/>
  <c r="B26" i="3" s="1"/>
  <c r="AA29" i="4"/>
  <c r="B27" i="3" s="1"/>
  <c r="AB29" i="4"/>
  <c r="B28" i="3" s="1"/>
  <c r="AC29" i="4"/>
  <c r="B29" i="3" s="1"/>
  <c r="AD29" i="4"/>
  <c r="B30" i="3" s="1"/>
  <c r="AE29" i="4"/>
  <c r="B31" i="3" s="1"/>
  <c r="AF29" i="4"/>
  <c r="B32" i="3" s="1"/>
  <c r="AG29" i="4"/>
  <c r="B33" i="3" s="1"/>
  <c r="AH29" i="4"/>
  <c r="B34" i="3" s="1"/>
  <c r="AI29" i="4"/>
  <c r="B35" i="3" s="1"/>
  <c r="AJ29" i="4"/>
  <c r="B36" i="3" s="1"/>
  <c r="AK29" i="4"/>
  <c r="B37" i="3" s="1"/>
  <c r="AL29" i="4"/>
  <c r="B38" i="3" s="1"/>
  <c r="AM29" i="4"/>
  <c r="B39" i="3" s="1"/>
  <c r="AN29" i="4"/>
  <c r="B40" i="3" s="1"/>
  <c r="AO29" i="4"/>
  <c r="B41" i="3" s="1"/>
  <c r="AP29" i="4"/>
  <c r="B42" i="3" s="1"/>
  <c r="AQ29" i="4"/>
  <c r="B43" i="3" s="1"/>
  <c r="AR29" i="4"/>
  <c r="B44" i="3" s="1"/>
  <c r="AS29" i="4"/>
  <c r="B45" i="3" s="1"/>
  <c r="AT29" i="4"/>
  <c r="B46" i="3" s="1"/>
  <c r="AU29" i="4"/>
  <c r="D3" i="3" s="1"/>
  <c r="AV29" i="4"/>
  <c r="D4" i="3" s="1"/>
  <c r="AW29" i="4"/>
  <c r="D5" i="3" s="1"/>
  <c r="AX29" i="4"/>
  <c r="AY29" i="4"/>
  <c r="D7" i="3" s="1"/>
  <c r="AZ29" i="4"/>
  <c r="D8" i="3" s="1"/>
  <c r="BA29" i="4"/>
  <c r="D9" i="3" s="1"/>
  <c r="BB29" i="4"/>
  <c r="D10" i="3" s="1"/>
  <c r="BC29" i="4"/>
  <c r="D11" i="3" s="1"/>
  <c r="BD29" i="4"/>
  <c r="D12" i="3" s="1"/>
  <c r="BE29" i="4"/>
  <c r="BF29" i="4"/>
  <c r="D14" i="3" s="1"/>
  <c r="BG29" i="4"/>
  <c r="D15" i="3" s="1"/>
  <c r="BH29" i="4"/>
  <c r="D16" i="3" s="1"/>
  <c r="BI29" i="4"/>
  <c r="D17" i="3" s="1"/>
  <c r="BJ29" i="4"/>
  <c r="D18" i="3" s="1"/>
  <c r="BK29" i="4"/>
  <c r="D19" i="3" s="1"/>
  <c r="BL29" i="4"/>
  <c r="D20" i="3" s="1"/>
  <c r="BM29" i="4"/>
  <c r="D21" i="3" s="1"/>
  <c r="BN29" i="4"/>
  <c r="BO29" i="4"/>
  <c r="D23" i="3" s="1"/>
  <c r="BP29" i="4"/>
  <c r="D24" i="3" s="1"/>
  <c r="BQ29" i="4"/>
  <c r="D25" i="3" s="1"/>
  <c r="BR29" i="4"/>
  <c r="D26" i="3" s="1"/>
  <c r="BS29" i="4"/>
  <c r="D27" i="3" s="1"/>
  <c r="BT29" i="4"/>
  <c r="D28" i="3" s="1"/>
  <c r="BU29" i="4"/>
  <c r="D29" i="3" s="1"/>
  <c r="BV29" i="4"/>
  <c r="D30" i="3" s="1"/>
  <c r="BW29" i="4"/>
  <c r="D31" i="3" s="1"/>
  <c r="BX29" i="4"/>
  <c r="F3" i="3" s="1"/>
  <c r="BY29" i="4"/>
  <c r="F4" i="3" s="1"/>
  <c r="BZ29" i="4"/>
  <c r="CA29" i="4"/>
  <c r="F6" i="3" s="1"/>
  <c r="CB29" i="4"/>
  <c r="F7" i="3" s="1"/>
  <c r="CC29" i="4"/>
  <c r="CD29" i="4"/>
  <c r="F9" i="3" s="1"/>
  <c r="CE29" i="4"/>
  <c r="F10" i="3" s="1"/>
  <c r="CF29" i="4"/>
  <c r="F11" i="3" s="1"/>
  <c r="CG29" i="4"/>
  <c r="F12" i="3" s="1"/>
  <c r="CH29" i="4"/>
  <c r="F13" i="3" s="1"/>
  <c r="CI29" i="4"/>
  <c r="F14" i="3" s="1"/>
  <c r="CJ29" i="4"/>
  <c r="F15" i="3" s="1"/>
  <c r="CK29" i="4"/>
  <c r="F16" i="3" s="1"/>
  <c r="CL29" i="4"/>
  <c r="CM29" i="4"/>
  <c r="F18" i="3" s="1"/>
  <c r="CN29" i="4"/>
  <c r="F19" i="3" s="1"/>
  <c r="CO29" i="4"/>
  <c r="F20" i="3" s="1"/>
  <c r="CP29" i="4"/>
  <c r="F21" i="3" s="1"/>
  <c r="CQ29" i="4"/>
  <c r="F22" i="3" s="1"/>
  <c r="CR29" i="4"/>
  <c r="F23" i="3" s="1"/>
  <c r="C29" i="4"/>
  <c r="B3" i="3" s="1"/>
  <c r="C37" i="2"/>
  <c r="C38" i="2"/>
  <c r="E29" i="4" l="1"/>
  <c r="B5" i="3" s="1"/>
  <c r="D29" i="4"/>
  <c r="B4" i="3" s="1"/>
</calcChain>
</file>

<file path=xl/sharedStrings.xml><?xml version="1.0" encoding="utf-8"?>
<sst xmlns="http://schemas.openxmlformats.org/spreadsheetml/2006/main" count="441" uniqueCount="139">
  <si>
    <t>Coastal</t>
  </si>
  <si>
    <t>Piedmont</t>
  </si>
  <si>
    <t>Mountain</t>
  </si>
  <si>
    <t>GAME LANDS</t>
  </si>
  <si>
    <t>Agency Feasibility</t>
  </si>
  <si>
    <t>Stakeholder Conflict</t>
  </si>
  <si>
    <t>Alligator River</t>
  </si>
  <si>
    <t>Alcoa</t>
  </si>
  <si>
    <t>Buffalo Cove</t>
  </si>
  <si>
    <t>Angola Bay</t>
  </si>
  <si>
    <t>Brinkleyville</t>
  </si>
  <si>
    <t>Cold Mountain</t>
  </si>
  <si>
    <t>Bachelor Bay</t>
  </si>
  <si>
    <t>Buckhorn</t>
  </si>
  <si>
    <t>Dupon State Forest</t>
  </si>
  <si>
    <t>GL OWNER OPPOSE</t>
  </si>
  <si>
    <t>Bertie County</t>
  </si>
  <si>
    <t>Butner-Falls of Neuse</t>
  </si>
  <si>
    <t>Elk Knob</t>
  </si>
  <si>
    <t>Bladen Lakes State Forest</t>
  </si>
  <si>
    <t>Chatham</t>
  </si>
  <si>
    <t>Green River</t>
  </si>
  <si>
    <t>Buckridge</t>
  </si>
  <si>
    <t>Dan River</t>
  </si>
  <si>
    <t>Headwaters State Forest</t>
  </si>
  <si>
    <t>Bullard and Branch</t>
  </si>
  <si>
    <t>Embro</t>
  </si>
  <si>
    <t>Johns River</t>
  </si>
  <si>
    <t>Buxton Woods</t>
  </si>
  <si>
    <t>Harris</t>
  </si>
  <si>
    <t>Kerr Scott</t>
  </si>
  <si>
    <t>Cape Fear River Wetlands</t>
  </si>
  <si>
    <t>Hill Farm</t>
  </si>
  <si>
    <t>Mitchell River</t>
  </si>
  <si>
    <t>Carteret County</t>
  </si>
  <si>
    <t>Hyco</t>
  </si>
  <si>
    <t>Nantahala</t>
  </si>
  <si>
    <t>Chowan</t>
  </si>
  <si>
    <t>Jordan</t>
  </si>
  <si>
    <t>Needmore</t>
  </si>
  <si>
    <t>Chowan Swamp</t>
  </si>
  <si>
    <t>Lee</t>
  </si>
  <si>
    <t>Pisgah National Forest</t>
  </si>
  <si>
    <t>Columbus County</t>
  </si>
  <si>
    <t>Linwood</t>
  </si>
  <si>
    <t>Pisgah WRC</t>
  </si>
  <si>
    <t>Croatan</t>
  </si>
  <si>
    <t>Lower Fishing Creek</t>
  </si>
  <si>
    <t>Pond Mountain</t>
  </si>
  <si>
    <t xml:space="preserve">Currituck Banks </t>
  </si>
  <si>
    <t>Mayo</t>
  </si>
  <si>
    <t>Rendezvous Mountain State Forest</t>
  </si>
  <si>
    <t>Dare</t>
  </si>
  <si>
    <t>Nicholson Creek</t>
  </si>
  <si>
    <t>Sandy Mush</t>
  </si>
  <si>
    <t>Dover Bay</t>
  </si>
  <si>
    <t>Pee Dee River</t>
  </si>
  <si>
    <t>South Mountains</t>
  </si>
  <si>
    <t>Goose Creek</t>
  </si>
  <si>
    <t>Perkins</t>
  </si>
  <si>
    <t>Three Top Mountain</t>
  </si>
  <si>
    <t>Green Swamp</t>
  </si>
  <si>
    <t>R. Wayne Bailey-Caswell</t>
  </si>
  <si>
    <t>Thurmond Chatham</t>
  </si>
  <si>
    <t>Gull Rock</t>
  </si>
  <si>
    <t>Rockfish Creek</t>
  </si>
  <si>
    <t>Toxaway</t>
  </si>
  <si>
    <t>Holly Shelter</t>
  </si>
  <si>
    <t>Sandhills</t>
  </si>
  <si>
    <t>William H. Silver</t>
  </si>
  <si>
    <t>J. Morgan Futch</t>
  </si>
  <si>
    <t>Sandy Creek</t>
  </si>
  <si>
    <t>Juniper Creek</t>
  </si>
  <si>
    <t>Second Creek</t>
  </si>
  <si>
    <t>Lantern Acres</t>
  </si>
  <si>
    <t>Shocco Creek</t>
  </si>
  <si>
    <t>Light Ground Pocosin</t>
  </si>
  <si>
    <t>Tar River</t>
  </si>
  <si>
    <t>Lower Roanoke River</t>
  </si>
  <si>
    <t>Tillery</t>
  </si>
  <si>
    <t>Neuse River</t>
  </si>
  <si>
    <t>Upper Roanoke River</t>
  </si>
  <si>
    <t>New Lake</t>
  </si>
  <si>
    <t>Uwharrie</t>
  </si>
  <si>
    <t>North River</t>
  </si>
  <si>
    <t>Vance</t>
  </si>
  <si>
    <t>Northwest River Marsh</t>
  </si>
  <si>
    <t>Pungo River</t>
  </si>
  <si>
    <t>Rhodes Pond</t>
  </si>
  <si>
    <t>Roanoke Island Marshes</t>
  </si>
  <si>
    <t>Robeson</t>
  </si>
  <si>
    <t>Rocky Run</t>
  </si>
  <si>
    <t>Sampson</t>
  </si>
  <si>
    <t>Stones Creek</t>
  </si>
  <si>
    <t>Suggs Mill Pond</t>
  </si>
  <si>
    <t>Sutton Lake</t>
  </si>
  <si>
    <t>Texas Plantation</t>
  </si>
  <si>
    <t>Van Swamp</t>
  </si>
  <si>
    <t>Voice of America</t>
  </si>
  <si>
    <t>White Oak River</t>
  </si>
  <si>
    <t>Whitehall Plantation</t>
  </si>
  <si>
    <t>Coast</t>
  </si>
  <si>
    <t>Mountains</t>
  </si>
  <si>
    <t>Gameland</t>
  </si>
  <si>
    <t>Total Score (1-10)</t>
  </si>
  <si>
    <t>NA</t>
  </si>
  <si>
    <t>Currituck Banks &amp; Currituck NWR</t>
  </si>
  <si>
    <t>Lower Roanoke River, Roanoke River NWR</t>
  </si>
  <si>
    <t>Pungo Pond</t>
  </si>
  <si>
    <t>Agency Feasibility Factors Weights</t>
  </si>
  <si>
    <t>Size of Game Land (&lt;1000  1pt., 1000-10k 2-4 pts., &gt;10k 5pts.)</t>
  </si>
  <si>
    <t xml:space="preserve">Game species availability (Small number of huntable species 1 pt., most huntable species available, 5 pts.) </t>
  </si>
  <si>
    <t>Infrastructure impacts of increased activity  (High level of impact 1 pt,  no impact 5 pts.)</t>
  </si>
  <si>
    <t>Potential for overharvest of ANY game species or  subtantial resource disturbance with increased effort (high potential 1pt, no potential 5 pts.)</t>
  </si>
  <si>
    <t>Game land complexity</t>
  </si>
  <si>
    <t>Total</t>
  </si>
  <si>
    <t>Stakeholder Considerations</t>
  </si>
  <si>
    <t>Level of hunting use vs. other use- -consider number of non-hunter specific attractions (high # of other users/non-hunt attractions 1pt., moderate  # of other users/attractions 2-4 pts., primarily hunting use and low # of other users 5 pts.)</t>
  </si>
  <si>
    <t>Proximity to urban centers (high population density); (&lt;10 miles 1pt., 10-20 miles 2-4pts., &gt;20 miles 5 pts.)</t>
  </si>
  <si>
    <t>Proximity to alternative public lands for recreation purposes (&gt;20 miles 1pt., 10-20 miles 2-4 pts., &lt;10 miles 5pts.)</t>
  </si>
  <si>
    <t>Level of other activities being negatively impacted by Sunday Hunting (3 or more activities 1pt, 1 to 3 activities 2-4 pts., 0 activities 5pts.)</t>
  </si>
  <si>
    <t>Level of acceptance/non-conflict with adjacent landowners (Low acceptance/high conflict 1 pt., moderate acceptance/conflict 2-4 pts., high acceptance/low conflict 5pts.)</t>
  </si>
  <si>
    <t>Piedmont Region</t>
  </si>
  <si>
    <t>Mountain Region</t>
  </si>
  <si>
    <t>Currituck Banks</t>
  </si>
  <si>
    <t>Agency Feasibility Factors</t>
  </si>
  <si>
    <r>
      <rPr>
        <b/>
        <sz val="14"/>
        <color theme="1"/>
        <rFont val="Calibri"/>
        <family val="2"/>
        <scheme val="minor"/>
      </rPr>
      <t>Size of Game Land</t>
    </r>
    <r>
      <rPr>
        <sz val="14"/>
        <color theme="1"/>
        <rFont val="Calibri"/>
        <family val="2"/>
        <scheme val="minor"/>
      </rPr>
      <t xml:space="preserve"> (&lt;1000  1pt., 1000-10k 2-4 pts., &gt;10k 5pts.)</t>
    </r>
  </si>
  <si>
    <t>Score (1-5)</t>
  </si>
  <si>
    <r>
      <rPr>
        <b/>
        <sz val="14"/>
        <color theme="1"/>
        <rFont val="Calibri"/>
        <family val="2"/>
        <scheme val="minor"/>
      </rPr>
      <t xml:space="preserve">Game species availability </t>
    </r>
    <r>
      <rPr>
        <sz val="14"/>
        <color theme="1"/>
        <rFont val="Calibri"/>
        <family val="2"/>
        <scheme val="minor"/>
      </rPr>
      <t xml:space="preserve">(Small number of huntable species 1 pt., most huntable species available, 5 pts.) </t>
    </r>
  </si>
  <si>
    <r>
      <rPr>
        <b/>
        <sz val="14"/>
        <color theme="1"/>
        <rFont val="Calibri"/>
        <family val="2"/>
        <scheme val="minor"/>
      </rPr>
      <t>Infrastructure impacts of increased activity</t>
    </r>
    <r>
      <rPr>
        <sz val="14"/>
        <color theme="1"/>
        <rFont val="Calibri"/>
        <family val="2"/>
        <scheme val="minor"/>
      </rPr>
      <t xml:space="preserve"> (High level of impact 1 pt,  no impact 5 pts.)</t>
    </r>
  </si>
  <si>
    <r>
      <rPr>
        <b/>
        <sz val="14"/>
        <color theme="1"/>
        <rFont val="Calibri"/>
        <family val="2"/>
        <scheme val="minor"/>
      </rPr>
      <t xml:space="preserve">Potential for overharvest of ANY game species or  subtantial resource disturbance with increased effort </t>
    </r>
    <r>
      <rPr>
        <sz val="14"/>
        <color theme="1"/>
        <rFont val="Calibri"/>
        <family val="2"/>
        <scheme val="minor"/>
      </rPr>
      <t>(high potential 1pt, no potential 5 pts.)</t>
    </r>
  </si>
  <si>
    <r>
      <rPr>
        <b/>
        <sz val="14"/>
        <color theme="1"/>
        <rFont val="Calibri"/>
        <family val="2"/>
        <scheme val="minor"/>
      </rPr>
      <t xml:space="preserve">Game land hunting complexity </t>
    </r>
    <r>
      <rPr>
        <sz val="14"/>
        <color theme="1"/>
        <rFont val="Calibri"/>
        <family val="2"/>
        <scheme val="minor"/>
      </rPr>
      <t xml:space="preserve">*availability of hunting days, permit hunts 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(Highly complex 1pt,. Low complexity 5pts.)</t>
    </r>
  </si>
  <si>
    <t>Weighted Score (1-5):</t>
  </si>
  <si>
    <r>
      <rPr>
        <b/>
        <sz val="14"/>
        <color theme="1"/>
        <rFont val="Calibri"/>
        <family val="2"/>
        <scheme val="minor"/>
      </rPr>
      <t xml:space="preserve">Level of hunting use vs. other use-  also consider number of non-hunter specific attractions </t>
    </r>
    <r>
      <rPr>
        <sz val="14"/>
        <color theme="1"/>
        <rFont val="Calibri"/>
        <family val="2"/>
        <scheme val="minor"/>
      </rPr>
      <t>(high # of other users/non-hunt attractions 1pt., moderate  # of other users/attractions 2-4 pts., primarily hunting use and low # of other users 5 pts.)</t>
    </r>
  </si>
  <si>
    <r>
      <rPr>
        <b/>
        <sz val="14"/>
        <color theme="1"/>
        <rFont val="Calibri"/>
        <family val="2"/>
        <scheme val="minor"/>
      </rPr>
      <t>Proximity to urban centers</t>
    </r>
    <r>
      <rPr>
        <sz val="14"/>
        <color theme="1"/>
        <rFont val="Calibri"/>
        <family val="2"/>
        <scheme val="minor"/>
      </rPr>
      <t xml:space="preserve"> (high population density); (&lt;10 miles 1pt., 10-20 miles 2-4pts., &gt;20 miles 5 pts.)</t>
    </r>
  </si>
  <si>
    <r>
      <rPr>
        <b/>
        <sz val="14"/>
        <color theme="1"/>
        <rFont val="Calibri"/>
        <family val="2"/>
        <scheme val="minor"/>
      </rPr>
      <t>Proximity to alternative public lands for non-hunting recreation purposes</t>
    </r>
    <r>
      <rPr>
        <sz val="14"/>
        <color theme="1"/>
        <rFont val="Calibri"/>
        <family val="2"/>
        <scheme val="minor"/>
      </rPr>
      <t xml:space="preserve"> (&gt;20 miles 1pt., 10-20 miles 2-4 pts., &lt;10 miles 5pts.)</t>
    </r>
  </si>
  <si>
    <r>
      <rPr>
        <b/>
        <sz val="14"/>
        <color theme="1"/>
        <rFont val="Calibri"/>
        <family val="2"/>
        <scheme val="minor"/>
      </rPr>
      <t xml:space="preserve">Level of other activities/participation being negatively impacted by Sunday Hunting </t>
    </r>
    <r>
      <rPr>
        <sz val="14"/>
        <color theme="1"/>
        <rFont val="Calibri"/>
        <family val="2"/>
        <scheme val="minor"/>
      </rPr>
      <t>(Significant impacts 1pt., moderate impacts 2-4 pts., No impacts 5pts.)</t>
    </r>
  </si>
  <si>
    <r>
      <rPr>
        <b/>
        <sz val="14"/>
        <color theme="1"/>
        <rFont val="Calibri"/>
        <family val="2"/>
        <scheme val="minor"/>
      </rPr>
      <t xml:space="preserve">Level of acceptance/non-conflict with adjacent landowners </t>
    </r>
    <r>
      <rPr>
        <sz val="14"/>
        <color theme="1"/>
        <rFont val="Calibri"/>
        <family val="2"/>
        <scheme val="minor"/>
      </rPr>
      <t>(Low acceptance/high conflict 1 pt., moderate acceptance/conflict 2-4 pts., high acceptance/low conflict 5pts.)</t>
    </r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</si>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</sst>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0" borderId="0" xfId="0" applyAlignment="1">
      <alignment horizontal="left"/>
    </xf>
    <xf numFmtId="0" fontId="0" fillId="8" borderId="0" xfId="0" applyFill="1"/>
    <xf numFmtId="0" fontId="1" fillId="8" borderId="6" xfId="0" applyFont="1" applyFill="1" applyBorder="1"/>
    <xf numFmtId="0" fontId="0" fillId="8" borderId="0" xfId="0" applyFill="1" applyBorder="1"/>
    <xf numFmtId="0" fontId="0" fillId="8" borderId="1" xfId="0" applyFill="1" applyBorder="1"/>
    <xf numFmtId="0" fontId="1" fillId="8" borderId="2" xfId="0" applyFont="1" applyFill="1" applyBorder="1"/>
    <xf numFmtId="0" fontId="1" fillId="8" borderId="2" xfId="0" applyFont="1" applyFill="1" applyBorder="1" applyAlignment="1">
      <alignment horizontal="left"/>
    </xf>
    <xf numFmtId="0" fontId="1" fillId="8" borderId="5" xfId="0" applyFont="1" applyFill="1" applyBorder="1" applyAlignment="1"/>
    <xf numFmtId="0" fontId="0" fillId="8" borderId="6" xfId="0" applyFill="1" applyBorder="1" applyAlignment="1">
      <alignment horizontal="left"/>
    </xf>
    <xf numFmtId="0" fontId="0" fillId="8" borderId="6" xfId="0" applyFill="1" applyBorder="1"/>
    <xf numFmtId="0" fontId="0" fillId="8" borderId="7" xfId="0" applyFill="1" applyBorder="1" applyAlignment="1">
      <alignment horizontal="left"/>
    </xf>
    <xf numFmtId="0" fontId="0" fillId="8" borderId="7" xfId="0" applyFill="1" applyBorder="1"/>
    <xf numFmtId="0" fontId="0" fillId="6" borderId="3" xfId="0" applyFill="1" applyBorder="1"/>
    <xf numFmtId="0" fontId="0" fillId="7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0" borderId="9" xfId="0" applyBorder="1"/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right"/>
    </xf>
    <xf numFmtId="0" fontId="5" fillId="8" borderId="4" xfId="0" applyFont="1" applyFill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4" borderId="4" xfId="0" applyFont="1" applyFill="1" applyBorder="1"/>
    <xf numFmtId="0" fontId="6" fillId="0" borderId="0" xfId="0" applyFont="1"/>
    <xf numFmtId="0" fontId="6" fillId="8" borderId="5" xfId="0" applyFont="1" applyFill="1" applyBorder="1" applyAlignment="1"/>
    <xf numFmtId="0" fontId="6" fillId="8" borderId="2" xfId="0" applyFont="1" applyFill="1" applyBorder="1"/>
    <xf numFmtId="0" fontId="8" fillId="5" borderId="4" xfId="0" applyFont="1" applyFill="1" applyBorder="1"/>
    <xf numFmtId="0" fontId="9" fillId="9" borderId="0" xfId="1"/>
    <xf numFmtId="0" fontId="10" fillId="10" borderId="0" xfId="2"/>
    <xf numFmtId="0" fontId="9" fillId="9" borderId="4" xfId="1" applyBorder="1"/>
    <xf numFmtId="0" fontId="10" fillId="10" borderId="4" xfId="2" applyBorder="1"/>
    <xf numFmtId="0" fontId="9" fillId="9" borderId="3" xfId="1" applyBorder="1"/>
    <xf numFmtId="0" fontId="9" fillId="9" borderId="1" xfId="1" applyBorder="1"/>
    <xf numFmtId="0" fontId="10" fillId="10" borderId="1" xfId="2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4" fillId="8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top" wrapText="1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 vertical="center"/>
    </xf>
  </cellXfs>
  <cellStyles count="3">
    <cellStyle name="Bad" xfId="2" builtinId="27"/>
    <cellStyle name="Good" xfId="1" builtinId="26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Coastal GL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86953234409239E-2"/>
          <c:y val="5.7931210561028054E-2"/>
          <c:w val="0.88040691269866567"/>
          <c:h val="0.86613297056755167"/>
        </c:manualLayout>
      </c:layout>
      <c:scatterChart>
        <c:scatterStyle val="lineMarker"/>
        <c:varyColors val="0"/>
        <c:ser>
          <c:idx val="44"/>
          <c:order val="0"/>
          <c:tx>
            <c:strRef>
              <c:f>_{r1}</c:f>
              <c:strCache>
                <c:ptCount val="1"/>
                <c:pt idx="0">
                  <c:v>Angola Bay</c:v>
                </c:pt>
              </c:strCache>
            </c:strRef>
          </c:tx>
          <c:spPr>
            <a:ln w="25400">
              <a:noFill/>
            </a:ln>
          </c:spP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4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_{r2}</c:f>
              <c:numCache>
                <c:formatCode>General</c:formatCode>
                <c:ptCount val="1"/>
                <c:pt idx="0">
                  <c:v>3.9</c:v>
                </c:pt>
              </c:numCache>
            </c:numRef>
          </c:xVal>
          <c:yVal>
            <c:numRef>
              <c:f>_{r3}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68FF-4058-AF3B-E964B94BB058}"/>
            </c:ext>
          </c:extLst>
        </c:ser>
        <c:ser>
          <c:idx val="45"/>
          <c:order val="1"/>
          <c:tx>
            <c:strRef>
              <c:f>_{r4}</c:f>
              <c:strCache>
                <c:ptCount val="1"/>
                <c:pt idx="0">
                  <c:v>Alligator River</c:v>
                </c:pt>
              </c:strCache>
            </c:strRef>
          </c:tx>
          <c:spPr>
            <a:ln w="25400">
              <a:noFill/>
            </a:ln>
          </c:spPr>
          <c:dLbls>
            <c:dLbl>
              <c:idx val="0"/>
              <c:layout>
                <c:manualLayout>
                  <c:x val="-1.3928980024389425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4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_{r5}</c:f>
              <c:numCache>
                <c:formatCode>General</c:formatCode>
                <c:ptCount val="1"/>
                <c:pt idx="0">
                  <c:v>2.5999999999999996</c:v>
                </c:pt>
              </c:numCache>
            </c:numRef>
          </c:xVal>
          <c:yVal>
            <c:numRef>
              <c:f>_{r6}</c:f>
              <c:numCache>
                <c:formatCode>General</c:formatCode>
                <c:ptCount val="1"/>
                <c:pt idx="0">
                  <c:v>4.45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68FF-4058-AF3B-E964B94BB058}"/>
            </c:ext>
          </c:extLst>
        </c:ser>
        <c:ser>
          <c:idx val="46"/>
          <c:order val="2"/>
          <c:tx>
            <c:strRef>
              <c:f>_{r7}</c:f>
              <c:strCache>
                <c:ptCount val="1"/>
                <c:pt idx="0">
                  <c:v>Bachelor Bay</c:v>
                </c:pt>
              </c:strCache>
            </c:strRef>
          </c:tx>
          <c:xVal>
            <c:numRef>
              <c:f>_{r8}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_{r9}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68FF-4058-AF3B-E964B94BB058}"/>
            </c:ext>
          </c:extLst>
        </c:ser>
        <c:ser>
          <c:idx val="48"/>
          <c:order val="3"/>
          <c:tx>
            <c:strRef>
              <c:f>_{r13}</c:f>
              <c:strCache>
                <c:ptCount val="1"/>
                <c:pt idx="0">
                  <c:v>Bladen Lakes State Forest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_{r14}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_{r15}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68FF-4058-AF3B-E964B94BB058}"/>
            </c:ext>
          </c:extLst>
        </c:ser>
        <c:ser>
          <c:idx val="49"/>
          <c:order val="4"/>
          <c:tx>
            <c:strRef>
              <c:f>_{r16}</c:f>
              <c:strCache>
                <c:ptCount val="1"/>
                <c:pt idx="0">
                  <c:v>Buckridge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bg1"/>
              </a:solidFill>
              <a:ln>
                <a:solidFill>
                  <a:schemeClr val="tx1">
                    <a:lumMod val="25000"/>
                    <a:lumOff val="7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_{r17}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_{r18}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68FF-4058-AF3B-E964B94BB058}"/>
            </c:ext>
          </c:extLst>
        </c:ser>
        <c:ser>
          <c:idx val="50"/>
          <c:order val="5"/>
          <c:tx>
            <c:strRef>
              <c:f>'Decision Chart 1'!$A$42</c:f>
              <c:strCache>
                <c:ptCount val="1"/>
                <c:pt idx="0">
                  <c:v>Bullard and Branch</c:v>
                </c:pt>
              </c:strCache>
            </c:strRef>
          </c:tx>
          <c:spPr>
            <a:ln w="19050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14-492F-9E4A-3EED436FD3F6}"/>
              </c:ext>
            </c:extLst>
          </c:dPt>
          <c:dLbls>
            <c:dLbl>
              <c:idx val="0"/>
              <c:layout>
                <c:manualLayout>
                  <c:x val="-0.20190947671043014"/>
                  <c:y val="1.96597827002089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1'!$B$42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1'!$C$42</c:f>
              <c:numCache>
                <c:formatCode>General</c:formatCode>
                <c:ptCount val="1"/>
                <c:pt idx="0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68FF-4058-AF3B-E964B94BB058}"/>
            </c:ext>
          </c:extLst>
        </c:ser>
        <c:ser>
          <c:idx val="51"/>
          <c:order val="6"/>
          <c:tx>
            <c:strRef>
              <c:f>_{r22}</c:f>
              <c:strCache>
                <c:ptCount val="1"/>
                <c:pt idx="0">
                  <c:v>Buxton Woods</c:v>
                </c:pt>
              </c:strCache>
            </c:strRef>
          </c:tx>
          <c:spPr>
            <a:ln w="25400">
              <a:noFill/>
            </a:ln>
          </c:spPr>
          <c:xVal>
            <c:strRef>
              <c:f>_{r23}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_{r24}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68FF-4058-AF3B-E964B94BB058}"/>
            </c:ext>
          </c:extLst>
        </c:ser>
        <c:ser>
          <c:idx val="52"/>
          <c:order val="7"/>
          <c:tx>
            <c:strRef>
              <c:f>'Decision Chart 1'!$A$44</c:f>
              <c:strCache>
                <c:ptCount val="1"/>
                <c:pt idx="0">
                  <c:v>Cape Fear River Wetlands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1'!$B$44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1'!$C$44</c:f>
              <c:numCache>
                <c:formatCode>General</c:formatCode>
                <c:ptCount val="1"/>
                <c:pt idx="0">
                  <c:v>3.9000000000000004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68FF-4058-AF3B-E964B94BB058}"/>
            </c:ext>
          </c:extLst>
        </c:ser>
        <c:ser>
          <c:idx val="53"/>
          <c:order val="8"/>
          <c:tx>
            <c:strRef>
              <c:f>'Decision Chart 1'!$A$45</c:f>
              <c:strCache>
                <c:ptCount val="1"/>
                <c:pt idx="0">
                  <c:v>Carteret County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1'!$B$45</c:f>
              <c:numCache>
                <c:formatCode>General</c:formatCode>
                <c:ptCount val="1"/>
                <c:pt idx="0">
                  <c:v>3.4</c:v>
                </c:pt>
              </c:numCache>
            </c:numRef>
          </c:xVal>
          <c:yVal>
            <c:numRef>
              <c:f>'Decision Chart 1'!$C$45</c:f>
              <c:numCache>
                <c:formatCode>General</c:formatCode>
                <c:ptCount val="1"/>
                <c:pt idx="0">
                  <c:v>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68FF-4058-AF3B-E964B94BB058}"/>
            </c:ext>
          </c:extLst>
        </c:ser>
        <c:ser>
          <c:idx val="54"/>
          <c:order val="9"/>
          <c:tx>
            <c:strRef>
              <c:f>'Decision Chart 1'!$A$46</c:f>
              <c:strCache>
                <c:ptCount val="1"/>
                <c:pt idx="0">
                  <c:v>Chowan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1'!$B$46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1'!$C$46</c:f>
              <c:numCache>
                <c:formatCode>General</c:formatCode>
                <c:ptCount val="1"/>
                <c:pt idx="0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68FF-4058-AF3B-E964B94BB058}"/>
            </c:ext>
          </c:extLst>
        </c:ser>
        <c:ser>
          <c:idx val="55"/>
          <c:order val="10"/>
          <c:tx>
            <c:strRef>
              <c:f>'Decision Chart 1'!$A$47</c:f>
              <c:strCache>
                <c:ptCount val="1"/>
                <c:pt idx="0">
                  <c:v>Chowan Swamp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1'!$B$47</c:f>
              <c:numCache>
                <c:formatCode>General</c:formatCode>
                <c:ptCount val="1"/>
                <c:pt idx="0">
                  <c:v>3.4</c:v>
                </c:pt>
              </c:numCache>
            </c:numRef>
          </c:xVal>
          <c:yVal>
            <c:numRef>
              <c:f>'Decision Chart 1'!$C$47</c:f>
              <c:numCache>
                <c:formatCode>General</c:formatCode>
                <c:ptCount val="1"/>
                <c:pt idx="0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68FF-4058-AF3B-E964B94BB058}"/>
            </c:ext>
          </c:extLst>
        </c:ser>
        <c:ser>
          <c:idx val="56"/>
          <c:order val="11"/>
          <c:tx>
            <c:strRef>
              <c:f>'Decision Chart 1'!$A$48</c:f>
              <c:strCache>
                <c:ptCount val="1"/>
                <c:pt idx="0">
                  <c:v>Columbus County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1'!$B$48</c:f>
              <c:numCache>
                <c:formatCode>General</c:formatCode>
                <c:ptCount val="1"/>
                <c:pt idx="0">
                  <c:v>4.25</c:v>
                </c:pt>
              </c:numCache>
            </c:numRef>
          </c:xVal>
          <c:yVal>
            <c:numRef>
              <c:f>'Decision Chart 1'!$C$48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68FF-4058-AF3B-E964B94BB058}"/>
            </c:ext>
          </c:extLst>
        </c:ser>
        <c:ser>
          <c:idx val="57"/>
          <c:order val="12"/>
          <c:tx>
            <c:strRef>
              <c:f>'Decision Chart 1'!$A$49</c:f>
              <c:strCache>
                <c:ptCount val="1"/>
                <c:pt idx="0">
                  <c:v>Croatan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1'!$B$49</c:f>
              <c:numCache>
                <c:formatCode>General</c:formatCode>
                <c:ptCount val="1"/>
                <c:pt idx="0">
                  <c:v>4.8</c:v>
                </c:pt>
              </c:numCache>
            </c:numRef>
          </c:xVal>
          <c:yVal>
            <c:numRef>
              <c:f>'Decision Chart 1'!$C$49</c:f>
              <c:numCache>
                <c:formatCode>General</c:formatCode>
                <c:ptCount val="1"/>
                <c:pt idx="0">
                  <c:v>3.0500000000000003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68FF-4058-AF3B-E964B94BB058}"/>
            </c:ext>
          </c:extLst>
        </c:ser>
        <c:ser>
          <c:idx val="58"/>
          <c:order val="13"/>
          <c:tx>
            <c:strRef>
              <c:f>'Decision Chart 1'!$A$50</c:f>
              <c:strCache>
                <c:ptCount val="1"/>
                <c:pt idx="0">
                  <c:v>Currituck Banks 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1'!$B$50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1'!$C$50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68FF-4058-AF3B-E964B94BB058}"/>
            </c:ext>
          </c:extLst>
        </c:ser>
        <c:ser>
          <c:idx val="59"/>
          <c:order val="14"/>
          <c:tx>
            <c:strRef>
              <c:f>'Decision Chart 1'!$A$51</c:f>
              <c:strCache>
                <c:ptCount val="1"/>
                <c:pt idx="0">
                  <c:v>Dare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1'!$B$51</c:f>
              <c:numCache>
                <c:formatCode>General</c:formatCode>
                <c:ptCount val="1"/>
                <c:pt idx="0">
                  <c:v>3.0500000000000003</c:v>
                </c:pt>
              </c:numCache>
            </c:numRef>
          </c:xVal>
          <c:yVal>
            <c:numRef>
              <c:f>'Decision Chart 1'!$C$51</c:f>
              <c:numCache>
                <c:formatCode>General</c:formatCode>
                <c:ptCount val="1"/>
                <c:pt idx="0">
                  <c:v>4.8499999999999996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68FF-4058-AF3B-E964B94BB058}"/>
            </c:ext>
          </c:extLst>
        </c:ser>
        <c:ser>
          <c:idx val="60"/>
          <c:order val="15"/>
          <c:tx>
            <c:strRef>
              <c:f>'Decision Chart 1'!$A$52</c:f>
              <c:strCache>
                <c:ptCount val="1"/>
                <c:pt idx="0">
                  <c:v>Dover Bay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1'!$B$52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'Decision Chart 1'!$C$52</c:f>
              <c:numCache>
                <c:formatCode>General</c:formatCode>
                <c:ptCount val="1"/>
                <c:pt idx="0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68FF-4058-AF3B-E964B94BB058}"/>
            </c:ext>
          </c:extLst>
        </c:ser>
        <c:ser>
          <c:idx val="61"/>
          <c:order val="16"/>
          <c:tx>
            <c:strRef>
              <c:f>'Decision Chart 1'!$A$53</c:f>
              <c:strCache>
                <c:ptCount val="1"/>
                <c:pt idx="0">
                  <c:v>Goose Creek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1'!$B$53</c:f>
              <c:numCache>
                <c:formatCode>General</c:formatCode>
                <c:ptCount val="1"/>
                <c:pt idx="0">
                  <c:v>3.6</c:v>
                </c:pt>
              </c:numCache>
            </c:numRef>
          </c:xVal>
          <c:yVal>
            <c:numRef>
              <c:f>'Decision Chart 1'!$C$53</c:f>
              <c:numCache>
                <c:formatCode>General</c:formatCode>
                <c:ptCount val="1"/>
                <c:pt idx="0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68FF-4058-AF3B-E964B94BB058}"/>
            </c:ext>
          </c:extLst>
        </c:ser>
        <c:ser>
          <c:idx val="62"/>
          <c:order val="17"/>
          <c:tx>
            <c:strRef>
              <c:f>'Decision Chart 1'!$A$54</c:f>
              <c:strCache>
                <c:ptCount val="1"/>
                <c:pt idx="0">
                  <c:v>Green Swamp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'Decision Chart 1'!$C$54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68FF-4058-AF3B-E964B94BB058}"/>
            </c:ext>
          </c:extLst>
        </c:ser>
        <c:ser>
          <c:idx val="63"/>
          <c:order val="18"/>
          <c:tx>
            <c:strRef>
              <c:f>'Decision Chart 1'!$A$55</c:f>
              <c:strCache>
                <c:ptCount val="1"/>
                <c:pt idx="0">
                  <c:v>Gull Rock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1'!$B$55</c:f>
              <c:numCache>
                <c:formatCode>General</c:formatCode>
                <c:ptCount val="1"/>
                <c:pt idx="0">
                  <c:v>3.55</c:v>
                </c:pt>
              </c:numCache>
            </c:numRef>
          </c:xVal>
          <c:yVal>
            <c:numRef>
              <c:f>'Decision Chart 1'!$C$55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68FF-4058-AF3B-E964B94BB058}"/>
            </c:ext>
          </c:extLst>
        </c:ser>
        <c:ser>
          <c:idx val="64"/>
          <c:order val="19"/>
          <c:tx>
            <c:strRef>
              <c:f>'Decision Chart 1'!$A$56</c:f>
              <c:strCache>
                <c:ptCount val="1"/>
                <c:pt idx="0">
                  <c:v>Holly Shelter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1'!$B$56</c:f>
              <c:numCache>
                <c:formatCode>General</c:formatCode>
                <c:ptCount val="1"/>
                <c:pt idx="0">
                  <c:v>3.95</c:v>
                </c:pt>
              </c:numCache>
            </c:numRef>
          </c:xVal>
          <c:yVal>
            <c:numRef>
              <c:f>'Decision Chart 1'!$C$56</c:f>
              <c:numCache>
                <c:formatCode>General</c:formatCode>
                <c:ptCount val="1"/>
                <c:pt idx="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68FF-4058-AF3B-E964B94BB058}"/>
            </c:ext>
          </c:extLst>
        </c:ser>
        <c:ser>
          <c:idx val="65"/>
          <c:order val="20"/>
          <c:tx>
            <c:strRef>
              <c:f>'Decision Chart 1'!$A$57</c:f>
              <c:strCache>
                <c:ptCount val="1"/>
                <c:pt idx="0">
                  <c:v>J. Morgan Futch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1'!$B$57</c:f>
              <c:numCache>
                <c:formatCode>General</c:formatCode>
                <c:ptCount val="1"/>
                <c:pt idx="0">
                  <c:v>1.95</c:v>
                </c:pt>
              </c:numCache>
            </c:numRef>
          </c:xVal>
          <c:yVal>
            <c:numRef>
              <c:f>'Decision Chart 1'!$C$57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68FF-4058-AF3B-E964B94BB058}"/>
            </c:ext>
          </c:extLst>
        </c:ser>
        <c:ser>
          <c:idx val="66"/>
          <c:order val="21"/>
          <c:tx>
            <c:strRef>
              <c:f>'Decision Chart 1'!$A$58</c:f>
              <c:strCache>
                <c:ptCount val="1"/>
                <c:pt idx="0">
                  <c:v>Juniper Creek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1'!$B$58</c:f>
              <c:numCache>
                <c:formatCode>General</c:formatCode>
                <c:ptCount val="1"/>
                <c:pt idx="0">
                  <c:v>4.05</c:v>
                </c:pt>
              </c:numCache>
            </c:numRef>
          </c:xVal>
          <c:yVal>
            <c:numRef>
              <c:f>'Decision Chart 1'!$C$58</c:f>
              <c:numCache>
                <c:formatCode>General</c:formatCode>
                <c:ptCount val="1"/>
                <c:pt idx="0">
                  <c:v>3.8000000000000003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68FF-4058-AF3B-E964B94BB058}"/>
            </c:ext>
          </c:extLst>
        </c:ser>
        <c:ser>
          <c:idx val="67"/>
          <c:order val="22"/>
          <c:tx>
            <c:strRef>
              <c:f>'Decision Chart 1'!$A$59</c:f>
              <c:strCache>
                <c:ptCount val="1"/>
                <c:pt idx="0">
                  <c:v>Lantern Acres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1'!$B$59</c:f>
              <c:numCache>
                <c:formatCode>General</c:formatCode>
                <c:ptCount val="1"/>
                <c:pt idx="0">
                  <c:v>3.05</c:v>
                </c:pt>
              </c:numCache>
            </c:numRef>
          </c:xVal>
          <c:yVal>
            <c:numRef>
              <c:f>'Decision Chart 1'!$C$59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68FF-4058-AF3B-E964B94BB058}"/>
            </c:ext>
          </c:extLst>
        </c:ser>
        <c:ser>
          <c:idx val="68"/>
          <c:order val="23"/>
          <c:tx>
            <c:strRef>
              <c:f>'Decision Chart 1'!$A$60</c:f>
              <c:strCache>
                <c:ptCount val="1"/>
                <c:pt idx="0">
                  <c:v>Light Ground Pocosin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1'!$B$60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1'!$C$60</c:f>
              <c:numCache>
                <c:formatCode>General</c:formatCode>
                <c:ptCount val="1"/>
                <c:pt idx="0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68FF-4058-AF3B-E964B94BB058}"/>
            </c:ext>
          </c:extLst>
        </c:ser>
        <c:ser>
          <c:idx val="69"/>
          <c:order val="24"/>
          <c:tx>
            <c:strRef>
              <c:f>'Decision Chart 1'!$A$61</c:f>
              <c:strCache>
                <c:ptCount val="1"/>
                <c:pt idx="0">
                  <c:v>Lower Roanoke River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1'!$B$61</c:f>
              <c:numCache>
                <c:formatCode>General</c:formatCode>
                <c:ptCount val="1"/>
                <c:pt idx="0">
                  <c:v>2.1999999999999997</c:v>
                </c:pt>
              </c:numCache>
            </c:numRef>
          </c:xVal>
          <c:yVal>
            <c:numRef>
              <c:f>'Decision Chart 1'!$C$61</c:f>
              <c:numCache>
                <c:formatCode>General</c:formatCode>
                <c:ptCount val="1"/>
                <c:pt idx="0">
                  <c:v>2.1999999999999997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68FF-4058-AF3B-E964B94BB058}"/>
            </c:ext>
          </c:extLst>
        </c:ser>
        <c:ser>
          <c:idx val="70"/>
          <c:order val="25"/>
          <c:tx>
            <c:strRef>
              <c:f>'Decision Chart 1'!$A$62</c:f>
              <c:strCache>
                <c:ptCount val="1"/>
                <c:pt idx="0">
                  <c:v>Neuse River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1'!$C$62</c:f>
              <c:numCache>
                <c:formatCode>General</c:formatCode>
                <c:ptCount val="1"/>
                <c:pt idx="0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68FF-4058-AF3B-E964B94BB058}"/>
            </c:ext>
          </c:extLst>
        </c:ser>
        <c:ser>
          <c:idx val="71"/>
          <c:order val="26"/>
          <c:tx>
            <c:strRef>
              <c:f>'Decision Chart 1'!$A$63</c:f>
              <c:strCache>
                <c:ptCount val="1"/>
                <c:pt idx="0">
                  <c:v>New Lake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1'!$B$63</c:f>
              <c:numCache>
                <c:formatCode>General</c:formatCode>
                <c:ptCount val="1"/>
                <c:pt idx="0">
                  <c:v>4.25</c:v>
                </c:pt>
              </c:numCache>
            </c:numRef>
          </c:xVal>
          <c:yVal>
            <c:numRef>
              <c:f>'Decision Chart 1'!$C$63</c:f>
              <c:numCache>
                <c:formatCode>General</c:formatCode>
                <c:ptCount val="1"/>
                <c:pt idx="0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68FF-4058-AF3B-E964B94BB058}"/>
            </c:ext>
          </c:extLst>
        </c:ser>
        <c:ser>
          <c:idx val="72"/>
          <c:order val="27"/>
          <c:tx>
            <c:strRef>
              <c:f>'Decision Chart 1'!$A$64</c:f>
              <c:strCache>
                <c:ptCount val="1"/>
                <c:pt idx="0">
                  <c:v>North River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1'!$B$64</c:f>
              <c:numCache>
                <c:formatCode>General</c:formatCode>
                <c:ptCount val="1"/>
                <c:pt idx="0">
                  <c:v>3.6</c:v>
                </c:pt>
              </c:numCache>
            </c:numRef>
          </c:xVal>
          <c:yVal>
            <c:numRef>
              <c:f>'Decision Chart 1'!$C$64</c:f>
              <c:numCache>
                <c:formatCode>General</c:formatCode>
                <c:ptCount val="1"/>
                <c:pt idx="0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F-68FF-4058-AF3B-E964B94BB058}"/>
            </c:ext>
          </c:extLst>
        </c:ser>
        <c:ser>
          <c:idx val="73"/>
          <c:order val="28"/>
          <c:tx>
            <c:strRef>
              <c:f>'Decision Chart 1'!$A$65</c:f>
              <c:strCache>
                <c:ptCount val="1"/>
                <c:pt idx="0">
                  <c:v>Northwest River Marsh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1'!$B$65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'Decision Chart 1'!$C$65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0-68FF-4058-AF3B-E964B94BB058}"/>
            </c:ext>
          </c:extLst>
        </c:ser>
        <c:ser>
          <c:idx val="74"/>
          <c:order val="29"/>
          <c:tx>
            <c:strRef>
              <c:f>'Decision Chart 1'!$A$66</c:f>
              <c:strCache>
                <c:ptCount val="1"/>
                <c:pt idx="0">
                  <c:v>Pungo River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1'!$C$66</c:f>
              <c:numCache>
                <c:formatCode>General</c:formatCode>
                <c:ptCount val="1"/>
                <c:pt idx="0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1-68FF-4058-AF3B-E964B94BB058}"/>
            </c:ext>
          </c:extLst>
        </c:ser>
        <c:ser>
          <c:idx val="75"/>
          <c:order val="30"/>
          <c:tx>
            <c:strRef>
              <c:f>'Decision Chart 1'!$A$67</c:f>
              <c:strCache>
                <c:ptCount val="1"/>
                <c:pt idx="0">
                  <c:v>Rhodes Pond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1'!$B$67</c:f>
              <c:numCache>
                <c:formatCode>General</c:formatCode>
                <c:ptCount val="1"/>
                <c:pt idx="0">
                  <c:v>3.4000000000000004</c:v>
                </c:pt>
              </c:numCache>
            </c:numRef>
          </c:xVal>
          <c:yVal>
            <c:numRef>
              <c:f>'Decision Chart 1'!$C$67</c:f>
              <c:numCache>
                <c:formatCode>General</c:formatCode>
                <c:ptCount val="1"/>
                <c:pt idx="0">
                  <c:v>3.05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2-68FF-4058-AF3B-E964B94BB058}"/>
            </c:ext>
          </c:extLst>
        </c:ser>
        <c:ser>
          <c:idx val="76"/>
          <c:order val="31"/>
          <c:tx>
            <c:strRef>
              <c:f>'Decision Chart 1'!$A$68</c:f>
              <c:strCache>
                <c:ptCount val="1"/>
                <c:pt idx="0">
                  <c:v>Roanoke Island Marshes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1'!$B$68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xVal>
          <c:yVal>
            <c:numRef>
              <c:f>'Decision Chart 1'!$C$68</c:f>
              <c:numCache>
                <c:formatCode>General</c:formatCode>
                <c:ptCount val="1"/>
                <c:pt idx="0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3-68FF-4058-AF3B-E964B94BB058}"/>
            </c:ext>
          </c:extLst>
        </c:ser>
        <c:ser>
          <c:idx val="77"/>
          <c:order val="32"/>
          <c:tx>
            <c:strRef>
              <c:f>'Decision Chart 1'!$A$69</c:f>
              <c:strCache>
                <c:ptCount val="1"/>
                <c:pt idx="0">
                  <c:v>Robeson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1'!$B$69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1'!$C$69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4-68FF-4058-AF3B-E964B94BB058}"/>
            </c:ext>
          </c:extLst>
        </c:ser>
        <c:ser>
          <c:idx val="78"/>
          <c:order val="33"/>
          <c:tx>
            <c:strRef>
              <c:f>'Decision Chart 1'!$A$70</c:f>
              <c:strCache>
                <c:ptCount val="1"/>
                <c:pt idx="0">
                  <c:v>Rocky Run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1'!$B$70</c:f>
              <c:numCache>
                <c:formatCode>General</c:formatCode>
                <c:ptCount val="1"/>
                <c:pt idx="0">
                  <c:v>3.3</c:v>
                </c:pt>
              </c:numCache>
            </c:numRef>
          </c:xVal>
          <c:yVal>
            <c:numRef>
              <c:f>'Decision Chart 1'!$C$70</c:f>
              <c:numCache>
                <c:formatCode>General</c:formatCode>
                <c:ptCount val="1"/>
                <c:pt idx="0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5-68FF-4058-AF3B-E964B94BB058}"/>
            </c:ext>
          </c:extLst>
        </c:ser>
        <c:ser>
          <c:idx val="79"/>
          <c:order val="34"/>
          <c:tx>
            <c:strRef>
              <c:f>'Decision Chart 1'!$A$71</c:f>
              <c:strCache>
                <c:ptCount val="1"/>
                <c:pt idx="0">
                  <c:v>Sampson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1'!$B$71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1'!$C$71</c:f>
              <c:numCache>
                <c:formatCode>General</c:formatCode>
                <c:ptCount val="1"/>
                <c:pt idx="0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6-68FF-4058-AF3B-E964B94BB058}"/>
            </c:ext>
          </c:extLst>
        </c:ser>
        <c:ser>
          <c:idx val="80"/>
          <c:order val="35"/>
          <c:tx>
            <c:strRef>
              <c:f>'Decision Chart 1'!$A$72</c:f>
              <c:strCache>
                <c:ptCount val="1"/>
                <c:pt idx="0">
                  <c:v>Stones Creek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1'!$B$72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'Decision Chart 1'!$C$72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7-68FF-4058-AF3B-E964B94BB058}"/>
            </c:ext>
          </c:extLst>
        </c:ser>
        <c:ser>
          <c:idx val="81"/>
          <c:order val="36"/>
          <c:tx>
            <c:strRef>
              <c:f>'Decision Chart 1'!$A$73</c:f>
              <c:strCache>
                <c:ptCount val="1"/>
                <c:pt idx="0">
                  <c:v>Suggs Mill Pond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1'!$B$73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'Decision Chart 1'!$C$73</c:f>
              <c:numCache>
                <c:formatCode>General</c:formatCode>
                <c:ptCount val="1"/>
                <c:pt idx="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8-68FF-4058-AF3B-E964B94BB058}"/>
            </c:ext>
          </c:extLst>
        </c:ser>
        <c:ser>
          <c:idx val="82"/>
          <c:order val="37"/>
          <c:tx>
            <c:strRef>
              <c:f>'Decision Chart 1'!$A$74</c:f>
              <c:strCache>
                <c:ptCount val="1"/>
                <c:pt idx="0">
                  <c:v>Sutton Lake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1'!$B$74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xVal>
          <c:yVal>
            <c:numRef>
              <c:f>'Decision Chart 1'!$C$74</c:f>
              <c:numCache>
                <c:formatCode>General</c:formatCode>
                <c:ptCount val="1"/>
                <c:pt idx="0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9-68FF-4058-AF3B-E964B94BB058}"/>
            </c:ext>
          </c:extLst>
        </c:ser>
        <c:ser>
          <c:idx val="83"/>
          <c:order val="38"/>
          <c:tx>
            <c:strRef>
              <c:f>'Decision Chart 1'!$A$75</c:f>
              <c:strCache>
                <c:ptCount val="1"/>
                <c:pt idx="0">
                  <c:v>Texas Plantation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1'!$B$75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'Decision Chart 1'!$C$75</c:f>
              <c:numCache>
                <c:formatCode>General</c:formatCode>
                <c:ptCount val="1"/>
                <c:pt idx="0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A-68FF-4058-AF3B-E964B94BB058}"/>
            </c:ext>
          </c:extLst>
        </c:ser>
        <c:ser>
          <c:idx val="84"/>
          <c:order val="39"/>
          <c:tx>
            <c:strRef>
              <c:f>'Decision Chart 1'!$A$76</c:f>
              <c:strCache>
                <c:ptCount val="1"/>
                <c:pt idx="0">
                  <c:v>Van Swamp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1'!$B$76</c:f>
              <c:numCache>
                <c:formatCode>General</c:formatCode>
                <c:ptCount val="1"/>
                <c:pt idx="0">
                  <c:v>2.6999999999999997</c:v>
                </c:pt>
              </c:numCache>
            </c:numRef>
          </c:xVal>
          <c:yVal>
            <c:numRef>
              <c:f>'Decision Chart 1'!$C$76</c:f>
              <c:numCache>
                <c:formatCode>General</c:formatCode>
                <c:ptCount val="1"/>
                <c:pt idx="0">
                  <c:v>4.05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B-68FF-4058-AF3B-E964B94BB058}"/>
            </c:ext>
          </c:extLst>
        </c:ser>
        <c:ser>
          <c:idx val="85"/>
          <c:order val="40"/>
          <c:tx>
            <c:strRef>
              <c:f>'Decision Chart 1'!$A$77</c:f>
              <c:strCache>
                <c:ptCount val="1"/>
                <c:pt idx="0">
                  <c:v>Voice of America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1'!$B$77</c:f>
              <c:numCache>
                <c:formatCode>General</c:formatCode>
                <c:ptCount val="1"/>
                <c:pt idx="0">
                  <c:v>3.2</c:v>
                </c:pt>
              </c:numCache>
            </c:numRef>
          </c:xVal>
          <c:yVal>
            <c:numRef>
              <c:f>'Decision Chart 1'!$C$77</c:f>
              <c:numCache>
                <c:formatCode>General</c:formatCode>
                <c:ptCount val="1"/>
                <c:pt idx="0">
                  <c:v>1.8000000000000003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C-68FF-4058-AF3B-E964B94BB058}"/>
            </c:ext>
          </c:extLst>
        </c:ser>
        <c:ser>
          <c:idx val="86"/>
          <c:order val="41"/>
          <c:tx>
            <c:strRef>
              <c:f>'Decision Chart 1'!$A$78</c:f>
              <c:strCache>
                <c:ptCount val="1"/>
                <c:pt idx="0">
                  <c:v>White Oak River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'Decision Chart 1'!$C$78</c:f>
              <c:numCache>
                <c:formatCode>General</c:formatCode>
                <c:ptCount val="1"/>
                <c:pt idx="0">
                  <c:v>3.05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D-68FF-4058-AF3B-E964B94BB058}"/>
            </c:ext>
          </c:extLst>
        </c:ser>
        <c:ser>
          <c:idx val="87"/>
          <c:order val="42"/>
          <c:tx>
            <c:strRef>
              <c:f>'Decision Chart 1'!$A$79</c:f>
              <c:strCache>
                <c:ptCount val="1"/>
                <c:pt idx="0">
                  <c:v>Whitehall Plantation</c:v>
                </c:pt>
              </c:strCache>
            </c:strRef>
          </c:tx>
          <c:spPr>
            <a:ln w="19050">
              <a:noFill/>
            </a:ln>
          </c:spPr>
          <c:xVal>
            <c:numRef>
              <c:f>'Decision Chart 1'!$B$79</c:f>
              <c:numCache>
                <c:formatCode>General</c:formatCode>
                <c:ptCount val="1"/>
                <c:pt idx="0">
                  <c:v>2.35</c:v>
                </c:pt>
              </c:numCache>
            </c:numRef>
          </c:xVal>
          <c:yVal>
            <c:numRef>
              <c:f>'Decision Chart 1'!$C$79</c:f>
              <c:numCache>
                <c:formatCode>General</c:formatCode>
                <c:ptCount val="1"/>
                <c:pt idx="0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E-68FF-4058-AF3B-E964B94BB058}"/>
            </c:ext>
          </c:extLst>
        </c:ser>
        <c:ser>
          <c:idx val="0"/>
          <c:order val="43"/>
          <c:tx>
            <c:strRef>
              <c:f>'Decision Chart 1'!$A$37</c:f>
              <c:strCache>
                <c:ptCount val="1"/>
                <c:pt idx="0">
                  <c:v>Angola Bay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7689283665199E-2"/>
                  <c:y val="-2.06705729952699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E-374C-B2A7-79D3AC4DC59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'Decision Chart 1'!$B$37</c:f>
              <c:numCache>
                <c:formatCode>General</c:formatCode>
                <c:ptCount val="1"/>
                <c:pt idx="0">
                  <c:v>4.05</c:v>
                </c:pt>
              </c:numCache>
            </c:numRef>
          </c:xVal>
          <c:yVal>
            <c:numRef>
              <c:f>'Decision Chart 1'!$C$37</c:f>
              <c:numCache>
                <c:formatCode>General</c:formatCode>
                <c:ptCount val="1"/>
                <c:pt idx="0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68FF-4058-AF3B-E964B94BB058}"/>
            </c:ext>
          </c:extLst>
        </c:ser>
        <c:ser>
          <c:idx val="2"/>
          <c:order val="44"/>
          <c:tx>
            <c:strRef>
              <c:f>'Decision Chart 1'!$A$38</c:f>
              <c:strCache>
                <c:ptCount val="1"/>
                <c:pt idx="0">
                  <c:v>Bachelor Bay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334388673468141E-2"/>
                  <c:y val="-1.99945868977903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0E-450B-815E-B058E617EF15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1'!$B$38</c:f>
              <c:numCache>
                <c:formatCode>General</c:formatCode>
                <c:ptCount val="1"/>
                <c:pt idx="0">
                  <c:v>4.25</c:v>
                </c:pt>
              </c:numCache>
            </c:numRef>
          </c:xVal>
          <c:yVal>
            <c:numRef>
              <c:f>'Decision Chart 1'!$C$38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68FF-4058-AF3B-E964B94BB058}"/>
            </c:ext>
          </c:extLst>
        </c:ser>
        <c:ser>
          <c:idx val="3"/>
          <c:order val="45"/>
          <c:tx>
            <c:strRef>
              <c:f>'Decision Chart 1'!$A$39</c:f>
              <c:strCache>
                <c:ptCount val="1"/>
                <c:pt idx="0">
                  <c:v>Bertie County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155637843777568E-2"/>
                  <c:y val="-1.2016314950601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0E-450B-815E-B058E617EF15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4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1'!$B$39</c:f>
              <c:numCache>
                <c:formatCode>General</c:formatCode>
                <c:ptCount val="1"/>
                <c:pt idx="0">
                  <c:v>3.05</c:v>
                </c:pt>
              </c:numCache>
            </c:numRef>
          </c:xVal>
          <c:yVal>
            <c:numRef>
              <c:f>'Decision Chart 1'!$C$39</c:f>
              <c:numCache>
                <c:formatCode>General</c:formatCode>
                <c:ptCount val="1"/>
                <c:pt idx="0">
                  <c:v>3.4000000000000004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68FF-4058-AF3B-E964B94BB058}"/>
            </c:ext>
          </c:extLst>
        </c:ser>
        <c:ser>
          <c:idx val="4"/>
          <c:order val="46"/>
          <c:tx>
            <c:strRef>
              <c:f>'Decision Chart 1'!$A$40</c:f>
              <c:strCache>
                <c:ptCount val="1"/>
                <c:pt idx="0">
                  <c:v>Bladen Lakes State Forest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'Decision Chart 1'!$B$40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'Decision Chart 1'!$C$40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68FF-4058-AF3B-E964B94BB058}"/>
            </c:ext>
          </c:extLst>
        </c:ser>
        <c:ser>
          <c:idx val="5"/>
          <c:order val="47"/>
          <c:tx>
            <c:strRef>
              <c:f>'Decision Chart 1'!$A$41</c:f>
              <c:strCache>
                <c:ptCount val="1"/>
                <c:pt idx="0">
                  <c:v>Buckridge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'Decision Chart 1'!$B$41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'Decision Chart 1'!$C$41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68FF-4058-AF3B-E964B94BB058}"/>
            </c:ext>
          </c:extLst>
        </c:ser>
        <c:ser>
          <c:idx val="6"/>
          <c:order val="48"/>
          <c:tx>
            <c:strRef>
              <c:f>'Decision Chart 1'!$A$42</c:f>
              <c:strCache>
                <c:ptCount val="1"/>
                <c:pt idx="0">
                  <c:v>Bullard and Branch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'Decision Chart 1'!$B$42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1'!$C$42</c:f>
              <c:numCache>
                <c:formatCode>General</c:formatCode>
                <c:ptCount val="1"/>
                <c:pt idx="0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68FF-4058-AF3B-E964B94BB058}"/>
            </c:ext>
          </c:extLst>
        </c:ser>
        <c:ser>
          <c:idx val="7"/>
          <c:order val="49"/>
          <c:tx>
            <c:strRef>
              <c:f>'Decision Chart 1'!$A$43</c:f>
              <c:strCache>
                <c:ptCount val="1"/>
                <c:pt idx="0">
                  <c:v>Buxton Woods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'Decision Chart 1'!$B$43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'Decision Chart 1'!$C$43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68FF-4058-AF3B-E964B94BB058}"/>
            </c:ext>
          </c:extLst>
        </c:ser>
        <c:ser>
          <c:idx val="8"/>
          <c:order val="50"/>
          <c:tx>
            <c:strRef>
              <c:f>'Decision Chart 1'!$A$44</c:f>
              <c:strCache>
                <c:ptCount val="1"/>
                <c:pt idx="0">
                  <c:v>Cape Fear River Wetlands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89922396662108E-3"/>
                  <c:y val="-1.62615054062551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1'!$B$44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1'!$C$44</c:f>
              <c:numCache>
                <c:formatCode>General</c:formatCode>
                <c:ptCount val="1"/>
                <c:pt idx="0">
                  <c:v>3.9000000000000004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68FF-4058-AF3B-E964B94BB058}"/>
            </c:ext>
          </c:extLst>
        </c:ser>
        <c:ser>
          <c:idx val="9"/>
          <c:order val="51"/>
          <c:tx>
            <c:strRef>
              <c:f>'Decision Chart 1'!$A$45</c:f>
              <c:strCache>
                <c:ptCount val="1"/>
                <c:pt idx="0">
                  <c:v>Carteret County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928707838355447E-2"/>
                  <c:y val="-1.978757492985946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1'!$B$45</c:f>
              <c:numCache>
                <c:formatCode>General</c:formatCode>
                <c:ptCount val="1"/>
                <c:pt idx="0">
                  <c:v>3.4</c:v>
                </c:pt>
              </c:numCache>
            </c:numRef>
          </c:xVal>
          <c:yVal>
            <c:numRef>
              <c:f>'Decision Chart 1'!$C$45</c:f>
              <c:numCache>
                <c:formatCode>General</c:formatCode>
                <c:ptCount val="1"/>
                <c:pt idx="0">
                  <c:v>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68FF-4058-AF3B-E964B94BB058}"/>
            </c:ext>
          </c:extLst>
        </c:ser>
        <c:ser>
          <c:idx val="10"/>
          <c:order val="52"/>
          <c:tx>
            <c:strRef>
              <c:f>'Decision Chart 1'!$A$46</c:f>
              <c:strCache>
                <c:ptCount val="1"/>
                <c:pt idx="0">
                  <c:v>Chowan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414378244468807E-2"/>
                  <c:y val="-7.4961922280020184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1'!$B$46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1'!$C$46</c:f>
              <c:numCache>
                <c:formatCode>General</c:formatCode>
                <c:ptCount val="1"/>
                <c:pt idx="0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68FF-4058-AF3B-E964B94BB058}"/>
            </c:ext>
          </c:extLst>
        </c:ser>
        <c:ser>
          <c:idx val="11"/>
          <c:order val="53"/>
          <c:tx>
            <c:strRef>
              <c:f>'Decision Chart 1'!$A$47</c:f>
              <c:strCache>
                <c:ptCount val="1"/>
                <c:pt idx="0">
                  <c:v>Chowan Swamp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204237529549083E-2"/>
                  <c:y val="-1.58300599438874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1'!$B$47</c:f>
              <c:numCache>
                <c:formatCode>General</c:formatCode>
                <c:ptCount val="1"/>
                <c:pt idx="0">
                  <c:v>3.4</c:v>
                </c:pt>
              </c:numCache>
            </c:numRef>
          </c:xVal>
          <c:yVal>
            <c:numRef>
              <c:f>'Decision Chart 1'!$C$47</c:f>
              <c:numCache>
                <c:formatCode>General</c:formatCode>
                <c:ptCount val="1"/>
                <c:pt idx="0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68FF-4058-AF3B-E964B94BB058}"/>
            </c:ext>
          </c:extLst>
        </c:ser>
        <c:ser>
          <c:idx val="12"/>
          <c:order val="54"/>
          <c:tx>
            <c:strRef>
              <c:f>'Decision Chart 1'!$A$48</c:f>
              <c:strCache>
                <c:ptCount val="1"/>
                <c:pt idx="0">
                  <c:v>Columbus County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1'!$B$48</c:f>
              <c:numCache>
                <c:formatCode>General</c:formatCode>
                <c:ptCount val="1"/>
                <c:pt idx="0">
                  <c:v>4.25</c:v>
                </c:pt>
              </c:numCache>
            </c:numRef>
          </c:xVal>
          <c:yVal>
            <c:numRef>
              <c:f>'Decision Chart 1'!$C$48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68FF-4058-AF3B-E964B94BB058}"/>
            </c:ext>
          </c:extLst>
        </c:ser>
        <c:ser>
          <c:idx val="13"/>
          <c:order val="55"/>
          <c:tx>
            <c:strRef>
              <c:f>'Decision Chart 1'!$A$49</c:f>
              <c:strCache>
                <c:ptCount val="1"/>
                <c:pt idx="0">
                  <c:v>Croatan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464353919177724E-2"/>
                  <c:y val="1.978757492985927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1'!$B$49</c:f>
              <c:numCache>
                <c:formatCode>General</c:formatCode>
                <c:ptCount val="1"/>
                <c:pt idx="0">
                  <c:v>4.8</c:v>
                </c:pt>
              </c:numCache>
            </c:numRef>
          </c:xVal>
          <c:yVal>
            <c:numRef>
              <c:f>'Decision Chart 1'!$C$49</c:f>
              <c:numCache>
                <c:formatCode>General</c:formatCode>
                <c:ptCount val="1"/>
                <c:pt idx="0">
                  <c:v>3.0500000000000003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68FF-4058-AF3B-E964B94BB058}"/>
            </c:ext>
          </c:extLst>
        </c:ser>
        <c:ser>
          <c:idx val="14"/>
          <c:order val="56"/>
          <c:tx>
            <c:strRef>
              <c:f>'Decision Chart 1'!$A$50</c:f>
              <c:strCache>
                <c:ptCount val="1"/>
                <c:pt idx="0">
                  <c:v>Currituck Banks 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3261883332453633"/>
                  <c:y val="-3.3161777477711988E-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1'!$B$50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1'!$C$50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68FF-4058-AF3B-E964B94BB058}"/>
            </c:ext>
          </c:extLst>
        </c:ser>
        <c:ser>
          <c:idx val="15"/>
          <c:order val="57"/>
          <c:tx>
            <c:strRef>
              <c:f>'Decision Chart 1'!$A$51</c:f>
              <c:strCache>
                <c:ptCount val="1"/>
                <c:pt idx="0">
                  <c:v>Dare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961521312810014E-2"/>
                  <c:y val="-4.113449806223136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1'!$B$51</c:f>
              <c:numCache>
                <c:formatCode>General</c:formatCode>
                <c:ptCount val="1"/>
                <c:pt idx="0">
                  <c:v>3.0500000000000003</c:v>
                </c:pt>
              </c:numCache>
            </c:numRef>
          </c:xVal>
          <c:yVal>
            <c:numRef>
              <c:f>'Decision Chart 1'!$C$51</c:f>
              <c:numCache>
                <c:formatCode>General</c:formatCode>
                <c:ptCount val="1"/>
                <c:pt idx="0">
                  <c:v>4.8499999999999996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68FF-4058-AF3B-E964B94BB058}"/>
            </c:ext>
          </c:extLst>
        </c:ser>
        <c:ser>
          <c:idx val="16"/>
          <c:order val="58"/>
          <c:tx>
            <c:strRef>
              <c:f>'Decision Chart 1'!$A$52</c:f>
              <c:strCache>
                <c:ptCount val="1"/>
                <c:pt idx="0">
                  <c:v>Dover Bay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190325254022361E-2"/>
                  <c:y val="-8.20351543817574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4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1'!$B$52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'Decision Chart 1'!$C$52</c:f>
              <c:numCache>
                <c:formatCode>General</c:formatCode>
                <c:ptCount val="1"/>
                <c:pt idx="0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68FF-4058-AF3B-E964B94BB058}"/>
            </c:ext>
          </c:extLst>
        </c:ser>
        <c:ser>
          <c:idx val="17"/>
          <c:order val="59"/>
          <c:tx>
            <c:strRef>
              <c:f>'Decision Chart 1'!$A$53</c:f>
              <c:strCache>
                <c:ptCount val="1"/>
                <c:pt idx="0">
                  <c:v>Goose Creek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1'!$B$53</c:f>
              <c:numCache>
                <c:formatCode>General</c:formatCode>
                <c:ptCount val="1"/>
                <c:pt idx="0">
                  <c:v>3.6</c:v>
                </c:pt>
              </c:numCache>
            </c:numRef>
          </c:xVal>
          <c:yVal>
            <c:numRef>
              <c:f>'Decision Chart 1'!$C$53</c:f>
              <c:numCache>
                <c:formatCode>General</c:formatCode>
                <c:ptCount val="1"/>
                <c:pt idx="0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68FF-4058-AF3B-E964B94BB058}"/>
            </c:ext>
          </c:extLst>
        </c:ser>
        <c:ser>
          <c:idx val="18"/>
          <c:order val="60"/>
          <c:tx>
            <c:strRef>
              <c:f>'Decision Chart 1'!$A$54</c:f>
              <c:strCache>
                <c:ptCount val="1"/>
                <c:pt idx="0">
                  <c:v>Green Swamp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8174950854547239E-3"/>
                  <c:y val="-1.91563830576725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14-492F-9E4A-3EED436FD3F6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'Decision Chart 1'!$C$54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68FF-4058-AF3B-E964B94BB058}"/>
            </c:ext>
          </c:extLst>
        </c:ser>
        <c:ser>
          <c:idx val="19"/>
          <c:order val="61"/>
          <c:tx>
            <c:strRef>
              <c:f>'Decision Chart 1'!$A$55</c:f>
              <c:strCache>
                <c:ptCount val="1"/>
                <c:pt idx="0">
                  <c:v>Gull Rock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952647317915047E-2"/>
                  <c:y val="1.77589589803571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1'!$B$55</c:f>
              <c:numCache>
                <c:formatCode>General</c:formatCode>
                <c:ptCount val="1"/>
                <c:pt idx="0">
                  <c:v>3.55</c:v>
                </c:pt>
              </c:numCache>
            </c:numRef>
          </c:xVal>
          <c:yVal>
            <c:numRef>
              <c:f>'Decision Chart 1'!$C$55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68FF-4058-AF3B-E964B94BB058}"/>
            </c:ext>
          </c:extLst>
        </c:ser>
        <c:ser>
          <c:idx val="20"/>
          <c:order val="62"/>
          <c:tx>
            <c:strRef>
              <c:f>'Decision Chart 1'!$A$56</c:f>
              <c:strCache>
                <c:ptCount val="1"/>
                <c:pt idx="0">
                  <c:v>Holly Shelter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842002375145898E-2"/>
                  <c:y val="1.978757492985927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E-374C-B2A7-79D3AC4DC592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1'!$B$56</c:f>
              <c:numCache>
                <c:formatCode>General</c:formatCode>
                <c:ptCount val="1"/>
                <c:pt idx="0">
                  <c:v>3.95</c:v>
                </c:pt>
              </c:numCache>
            </c:numRef>
          </c:xVal>
          <c:yVal>
            <c:numRef>
              <c:f>'Decision Chart 1'!$C$56</c:f>
              <c:numCache>
                <c:formatCode>General</c:formatCode>
                <c:ptCount val="1"/>
                <c:pt idx="0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68FF-4058-AF3B-E964B94BB058}"/>
            </c:ext>
          </c:extLst>
        </c:ser>
        <c:ser>
          <c:idx val="21"/>
          <c:order val="63"/>
          <c:tx>
            <c:strRef>
              <c:f>'Decision Chart 1'!$A$57</c:f>
              <c:strCache>
                <c:ptCount val="1"/>
                <c:pt idx="0">
                  <c:v>J. Morgan Futch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187857521340746E-2"/>
                  <c:y val="-2.044439679451175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1'!$B$57</c:f>
              <c:numCache>
                <c:formatCode>General</c:formatCode>
                <c:ptCount val="1"/>
                <c:pt idx="0">
                  <c:v>1.95</c:v>
                </c:pt>
              </c:numCache>
            </c:numRef>
          </c:xVal>
          <c:yVal>
            <c:numRef>
              <c:f>'Decision Chart 1'!$C$57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68FF-4058-AF3B-E964B94BB058}"/>
            </c:ext>
          </c:extLst>
        </c:ser>
        <c:ser>
          <c:idx val="22"/>
          <c:order val="64"/>
          <c:tx>
            <c:strRef>
              <c:f>'Decision Chart 1'!$A$58</c:f>
              <c:strCache>
                <c:ptCount val="1"/>
                <c:pt idx="0">
                  <c:v>Juniper Creek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66886866109736E-2"/>
                  <c:y val="2.26517477303096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1'!$B$58</c:f>
              <c:numCache>
                <c:formatCode>General</c:formatCode>
                <c:ptCount val="1"/>
                <c:pt idx="0">
                  <c:v>4.05</c:v>
                </c:pt>
              </c:numCache>
            </c:numRef>
          </c:xVal>
          <c:yVal>
            <c:numRef>
              <c:f>'Decision Chart 1'!$C$58</c:f>
              <c:numCache>
                <c:formatCode>General</c:formatCode>
                <c:ptCount val="1"/>
                <c:pt idx="0">
                  <c:v>3.8000000000000003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68FF-4058-AF3B-E964B94BB058}"/>
            </c:ext>
          </c:extLst>
        </c:ser>
        <c:ser>
          <c:idx val="23"/>
          <c:order val="65"/>
          <c:tx>
            <c:strRef>
              <c:f>'Decision Chart 1'!$A$59</c:f>
              <c:strCache>
                <c:ptCount val="1"/>
                <c:pt idx="0">
                  <c:v>Lantern Acres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0983261232125219"/>
                  <c:y val="4.0478295858110093E-3"/>
                </c:manualLayout>
              </c:layout>
              <c:spPr>
                <a:solidFill>
                  <a:srgbClr val="FF7C80"/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1'!$B$59</c:f>
              <c:numCache>
                <c:formatCode>General</c:formatCode>
                <c:ptCount val="1"/>
                <c:pt idx="0">
                  <c:v>3.05</c:v>
                </c:pt>
              </c:numCache>
            </c:numRef>
          </c:xVal>
          <c:yVal>
            <c:numRef>
              <c:f>'Decision Chart 1'!$C$59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68FF-4058-AF3B-E964B94BB058}"/>
            </c:ext>
          </c:extLst>
        </c:ser>
        <c:ser>
          <c:idx val="24"/>
          <c:order val="66"/>
          <c:tx>
            <c:strRef>
              <c:f>'Decision Chart 1'!$A$60</c:f>
              <c:strCache>
                <c:ptCount val="1"/>
                <c:pt idx="0">
                  <c:v>Light Ground Pocosin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718068395953192E-3"/>
                  <c:y val="-6.297196171714259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1'!$B$60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1'!$C$60</c:f>
              <c:numCache>
                <c:formatCode>General</c:formatCode>
                <c:ptCount val="1"/>
                <c:pt idx="0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68FF-4058-AF3B-E964B94BB058}"/>
            </c:ext>
          </c:extLst>
        </c:ser>
        <c:ser>
          <c:idx val="25"/>
          <c:order val="67"/>
          <c:tx>
            <c:strRef>
              <c:f>'Decision Chart 1'!$A$61</c:f>
              <c:strCache>
                <c:ptCount val="1"/>
                <c:pt idx="0">
                  <c:v>Lower Roanoke River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5644849396330895"/>
                  <c:y val="-2.044439679451250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1'!$B$61</c:f>
              <c:numCache>
                <c:formatCode>General</c:formatCode>
                <c:ptCount val="1"/>
                <c:pt idx="0">
                  <c:v>2.1999999999999997</c:v>
                </c:pt>
              </c:numCache>
            </c:numRef>
          </c:xVal>
          <c:yVal>
            <c:numRef>
              <c:f>'Decision Chart 1'!$C$61</c:f>
              <c:numCache>
                <c:formatCode>General</c:formatCode>
                <c:ptCount val="1"/>
                <c:pt idx="0">
                  <c:v>2.1999999999999997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68FF-4058-AF3B-E964B94BB058}"/>
            </c:ext>
          </c:extLst>
        </c:ser>
        <c:ser>
          <c:idx val="26"/>
          <c:order val="68"/>
          <c:tx>
            <c:strRef>
              <c:f>'Decision Chart 1'!$A$62</c:f>
              <c:strCache>
                <c:ptCount val="1"/>
                <c:pt idx="0">
                  <c:v>Neuse River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187857521340875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1'!$C$62</c:f>
              <c:numCache>
                <c:formatCode>General</c:formatCode>
                <c:ptCount val="1"/>
                <c:pt idx="0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68FF-4058-AF3B-E964B94BB058}"/>
            </c:ext>
          </c:extLst>
        </c:ser>
        <c:ser>
          <c:idx val="27"/>
          <c:order val="69"/>
          <c:tx>
            <c:strRef>
              <c:f>'Decision Chart 1'!$A$63</c:f>
              <c:strCache>
                <c:ptCount val="1"/>
                <c:pt idx="0">
                  <c:v>New Lake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07180073881172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1'!$B$63</c:f>
              <c:numCache>
                <c:formatCode>General</c:formatCode>
                <c:ptCount val="1"/>
                <c:pt idx="0">
                  <c:v>4.25</c:v>
                </c:pt>
              </c:numCache>
            </c:numRef>
          </c:xVal>
          <c:yVal>
            <c:numRef>
              <c:f>'Decision Chart 1'!$C$63</c:f>
              <c:numCache>
                <c:formatCode>General</c:formatCode>
                <c:ptCount val="1"/>
                <c:pt idx="0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68FF-4058-AF3B-E964B94BB058}"/>
            </c:ext>
          </c:extLst>
        </c:ser>
        <c:ser>
          <c:idx val="28"/>
          <c:order val="70"/>
          <c:tx>
            <c:strRef>
              <c:f>'Decision Chart 1'!$A$64</c:f>
              <c:strCache>
                <c:ptCount val="1"/>
                <c:pt idx="0">
                  <c:v>North River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90942992758629E-2"/>
                  <c:y val="1.978757492985927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1'!$B$64</c:f>
              <c:numCache>
                <c:formatCode>General</c:formatCode>
                <c:ptCount val="1"/>
                <c:pt idx="0">
                  <c:v>3.6</c:v>
                </c:pt>
              </c:numCache>
            </c:numRef>
          </c:xVal>
          <c:yVal>
            <c:numRef>
              <c:f>'Decision Chart 1'!$C$64</c:f>
              <c:numCache>
                <c:formatCode>General</c:formatCode>
                <c:ptCount val="1"/>
                <c:pt idx="0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68FF-4058-AF3B-E964B94BB058}"/>
            </c:ext>
          </c:extLst>
        </c:ser>
        <c:ser>
          <c:idx val="29"/>
          <c:order val="71"/>
          <c:tx>
            <c:strRef>
              <c:f>'Decision Chart 1'!$A$65</c:f>
              <c:strCache>
                <c:ptCount val="1"/>
                <c:pt idx="0">
                  <c:v>Northwest River Marsh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19479246781466E-2"/>
                  <c:y val="4.0226095998786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1'!$B$65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'Decision Chart 1'!$C$65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68FF-4058-AF3B-E964B94BB058}"/>
            </c:ext>
          </c:extLst>
        </c:ser>
        <c:ser>
          <c:idx val="30"/>
          <c:order val="72"/>
          <c:tx>
            <c:strRef>
              <c:f>'Decision Chart 1'!$A$66</c:f>
              <c:strCache>
                <c:ptCount val="1"/>
                <c:pt idx="0">
                  <c:v>Pungo River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spPr>
                <a:solidFill>
                  <a:srgbClr val="FF7C80"/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914-492F-9E4A-3EED436FD3F6}"/>
                </c:ext>
              </c:extLst>
            </c:dLbl>
            <c:spPr>
              <a:solidFill>
                <a:srgbClr val="FF7C80"/>
              </a:solidFill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1'!$C$66</c:f>
              <c:numCache>
                <c:formatCode>General</c:formatCode>
                <c:ptCount val="1"/>
                <c:pt idx="0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68FF-4058-AF3B-E964B94BB058}"/>
            </c:ext>
          </c:extLst>
        </c:ser>
        <c:ser>
          <c:idx val="31"/>
          <c:order val="73"/>
          <c:tx>
            <c:strRef>
              <c:f>'Decision Chart 1'!$A$67</c:f>
              <c:strCache>
                <c:ptCount val="1"/>
                <c:pt idx="0">
                  <c:v>Rhodes Pond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1'!$B$67</c:f>
              <c:numCache>
                <c:formatCode>General</c:formatCode>
                <c:ptCount val="1"/>
                <c:pt idx="0">
                  <c:v>3.4000000000000004</c:v>
                </c:pt>
              </c:numCache>
            </c:numRef>
          </c:xVal>
          <c:yVal>
            <c:numRef>
              <c:f>'Decision Chart 1'!$C$67</c:f>
              <c:numCache>
                <c:formatCode>General</c:formatCode>
                <c:ptCount val="1"/>
                <c:pt idx="0">
                  <c:v>3.05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68FF-4058-AF3B-E964B94BB058}"/>
            </c:ext>
          </c:extLst>
        </c:ser>
        <c:ser>
          <c:idx val="32"/>
          <c:order val="74"/>
          <c:tx>
            <c:strRef>
              <c:f>'Decision Chart 1'!$A$68</c:f>
              <c:strCache>
                <c:ptCount val="1"/>
                <c:pt idx="0">
                  <c:v>Roanoke Island Marshes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0019344282297658"/>
                  <c:y val="1.69123455341307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1'!$B$68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xVal>
          <c:yVal>
            <c:numRef>
              <c:f>'Decision Chart 1'!$C$68</c:f>
              <c:numCache>
                <c:formatCode>General</c:formatCode>
                <c:ptCount val="1"/>
                <c:pt idx="0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68FF-4058-AF3B-E964B94BB058}"/>
            </c:ext>
          </c:extLst>
        </c:ser>
        <c:ser>
          <c:idx val="33"/>
          <c:order val="75"/>
          <c:tx>
            <c:strRef>
              <c:f>'Decision Chart 1'!$A$69</c:f>
              <c:strCache>
                <c:ptCount val="1"/>
                <c:pt idx="0">
                  <c:v>Robeson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102604766350134E-2"/>
                  <c:y val="-1.963476922019495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1'!$B$69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1'!$C$69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68FF-4058-AF3B-E964B94BB058}"/>
            </c:ext>
          </c:extLst>
        </c:ser>
        <c:ser>
          <c:idx val="34"/>
          <c:order val="76"/>
          <c:tx>
            <c:strRef>
              <c:f>'Decision Chart 1'!$A$70</c:f>
              <c:strCache>
                <c:ptCount val="1"/>
                <c:pt idx="0">
                  <c:v>Rocky Run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724586975596737E-2"/>
                  <c:y val="-7.4199554123725094E-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1'!$B$70</c:f>
              <c:numCache>
                <c:formatCode>General</c:formatCode>
                <c:ptCount val="1"/>
                <c:pt idx="0">
                  <c:v>3.3</c:v>
                </c:pt>
              </c:numCache>
            </c:numRef>
          </c:xVal>
          <c:yVal>
            <c:numRef>
              <c:f>'Decision Chart 1'!$C$70</c:f>
              <c:numCache>
                <c:formatCode>General</c:formatCode>
                <c:ptCount val="1"/>
                <c:pt idx="0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68FF-4058-AF3B-E964B94BB058}"/>
            </c:ext>
          </c:extLst>
        </c:ser>
        <c:ser>
          <c:idx val="35"/>
          <c:order val="77"/>
          <c:tx>
            <c:strRef>
              <c:f>'Decision Chart 1'!$A$71</c:f>
              <c:strCache>
                <c:ptCount val="1"/>
                <c:pt idx="0">
                  <c:v>Sampson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187857521340746E-2"/>
                  <c:y val="-2.044439679451213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1'!$B$71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1'!$C$71</c:f>
              <c:numCache>
                <c:formatCode>General</c:formatCode>
                <c:ptCount val="1"/>
                <c:pt idx="0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68FF-4058-AF3B-E964B94BB058}"/>
            </c:ext>
          </c:extLst>
        </c:ser>
        <c:ser>
          <c:idx val="36"/>
          <c:order val="78"/>
          <c:tx>
            <c:strRef>
              <c:f>'Decision Chart 1'!$A$72</c:f>
              <c:strCache>
                <c:ptCount val="1"/>
                <c:pt idx="0">
                  <c:v>Stones Creek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464353919177843E-2"/>
                  <c:y val="1.978757492985927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1'!$B$72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'Decision Chart 1'!$C$72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68FF-4058-AF3B-E964B94BB058}"/>
            </c:ext>
          </c:extLst>
        </c:ser>
        <c:ser>
          <c:idx val="37"/>
          <c:order val="79"/>
          <c:tx>
            <c:strRef>
              <c:f>'Decision Chart 1'!$A$73</c:f>
              <c:strCache>
                <c:ptCount val="1"/>
                <c:pt idx="0">
                  <c:v>Suggs Mill Pond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384848314037411E-2"/>
                  <c:y val="-1.994380871154986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0E-450B-815E-B058E617EF15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1'!$B$73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'Decision Chart 1'!$C$73</c:f>
              <c:numCache>
                <c:formatCode>General</c:formatCode>
                <c:ptCount val="1"/>
                <c:pt idx="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68FF-4058-AF3B-E964B94BB058}"/>
            </c:ext>
          </c:extLst>
        </c:ser>
        <c:ser>
          <c:idx val="38"/>
          <c:order val="80"/>
          <c:tx>
            <c:strRef>
              <c:f>'Decision Chart 1'!$A$74</c:f>
              <c:strCache>
                <c:ptCount val="1"/>
                <c:pt idx="0">
                  <c:v>Sutton Lake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408071816504882E-2"/>
                  <c:y val="3.292545956830771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1'!$B$74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xVal>
          <c:yVal>
            <c:numRef>
              <c:f>'Decision Chart 1'!$C$74</c:f>
              <c:numCache>
                <c:formatCode>General</c:formatCode>
                <c:ptCount val="1"/>
                <c:pt idx="0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68FF-4058-AF3B-E964B94BB058}"/>
            </c:ext>
          </c:extLst>
        </c:ser>
        <c:ser>
          <c:idx val="39"/>
          <c:order val="81"/>
          <c:tx>
            <c:strRef>
              <c:f>'Decision Chart 1'!$A$75</c:f>
              <c:strCache>
                <c:ptCount val="1"/>
                <c:pt idx="0">
                  <c:v>Texas Plantation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636159685372429E-2"/>
                  <c:y val="-1.61595102679992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0E-450B-815E-B058E617EF15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1'!$B$75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'Decision Chart 1'!$C$75</c:f>
              <c:numCache>
                <c:formatCode>General</c:formatCode>
                <c:ptCount val="1"/>
                <c:pt idx="0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68FF-4058-AF3B-E964B94BB058}"/>
            </c:ext>
          </c:extLst>
        </c:ser>
        <c:ser>
          <c:idx val="40"/>
          <c:order val="82"/>
          <c:tx>
            <c:strRef>
              <c:f>'Decision Chart 1'!$A$76</c:f>
              <c:strCache>
                <c:ptCount val="1"/>
                <c:pt idx="0">
                  <c:v>Van Swamp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90942992758629E-2"/>
                  <c:y val="-7.2553603264067877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14-492F-9E4A-3EED436FD3F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1'!$B$76</c:f>
              <c:numCache>
                <c:formatCode>General</c:formatCode>
                <c:ptCount val="1"/>
                <c:pt idx="0">
                  <c:v>2.6999999999999997</c:v>
                </c:pt>
              </c:numCache>
            </c:numRef>
          </c:xVal>
          <c:yVal>
            <c:numRef>
              <c:f>'Decision Chart 1'!$C$76</c:f>
              <c:numCache>
                <c:formatCode>General</c:formatCode>
                <c:ptCount val="1"/>
                <c:pt idx="0">
                  <c:v>4.05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68FF-4058-AF3B-E964B94BB058}"/>
            </c:ext>
          </c:extLst>
        </c:ser>
        <c:ser>
          <c:idx val="41"/>
          <c:order val="83"/>
          <c:tx>
            <c:strRef>
              <c:f>'Decision Chart 1'!$A$77</c:f>
              <c:strCache>
                <c:ptCount val="1"/>
                <c:pt idx="0">
                  <c:v>Voice of America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3031438228880834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1'!$B$77</c:f>
              <c:numCache>
                <c:formatCode>General</c:formatCode>
                <c:ptCount val="1"/>
                <c:pt idx="0">
                  <c:v>3.2</c:v>
                </c:pt>
              </c:numCache>
            </c:numRef>
          </c:xVal>
          <c:yVal>
            <c:numRef>
              <c:f>'Decision Chart 1'!$C$77</c:f>
              <c:numCache>
                <c:formatCode>General</c:formatCode>
                <c:ptCount val="1"/>
                <c:pt idx="0">
                  <c:v>1.8000000000000003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68FF-4058-AF3B-E964B94BB058}"/>
            </c:ext>
          </c:extLst>
        </c:ser>
        <c:ser>
          <c:idx val="42"/>
          <c:order val="84"/>
          <c:tx>
            <c:strRef>
              <c:f>'Decision Chart 1'!$A$78</c:f>
              <c:strCache>
                <c:ptCount val="1"/>
                <c:pt idx="0">
                  <c:v>White Oak River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015413301565055E-2"/>
                  <c:y val="-1.9787574929859279E-3"/>
                </c:manualLayout>
              </c:layout>
              <c:spPr>
                <a:solidFill>
                  <a:srgbClr val="FF7C80"/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2892733753211"/>
                      <c:h val="2.6129570598717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1'!$B$78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'Decision Chart 1'!$C$78</c:f>
              <c:numCache>
                <c:formatCode>General</c:formatCode>
                <c:ptCount val="1"/>
                <c:pt idx="0">
                  <c:v>3.05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68FF-4058-AF3B-E964B94BB058}"/>
            </c:ext>
          </c:extLst>
        </c:ser>
        <c:ser>
          <c:idx val="43"/>
          <c:order val="85"/>
          <c:tx>
            <c:strRef>
              <c:f>'Decision Chart 1'!$A$79</c:f>
              <c:strCache>
                <c:ptCount val="1"/>
                <c:pt idx="0">
                  <c:v>Whitehall Plantation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19816510365505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914-492F-9E4A-3EED436FD3F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1'!$B$79</c:f>
              <c:numCache>
                <c:formatCode>General</c:formatCode>
                <c:ptCount val="1"/>
                <c:pt idx="0">
                  <c:v>2.35</c:v>
                </c:pt>
              </c:numCache>
            </c:numRef>
          </c:xVal>
          <c:yVal>
            <c:numRef>
              <c:f>'Decision Chart 1'!$C$79</c:f>
              <c:numCache>
                <c:formatCode>General</c:formatCode>
                <c:ptCount val="1"/>
                <c:pt idx="0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68FF-4058-AF3B-E964B94BB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858504"/>
        <c:axId val="544859160"/>
      </c:scatterChart>
      <c:valAx>
        <c:axId val="54485850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Agency Feasibility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59160"/>
        <c:crosses val="autoZero"/>
        <c:crossBetween val="midCat"/>
        <c:majorUnit val="1"/>
      </c:valAx>
      <c:valAx>
        <c:axId val="54485916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Stakeholder Non-Conflict</a:t>
                </a:r>
              </a:p>
            </c:rich>
          </c:tx>
          <c:layout>
            <c:manualLayout>
              <c:xMode val="edge"/>
              <c:yMode val="edge"/>
              <c:x val="1.6709631943780306E-2"/>
              <c:y val="0.334569657562936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58504"/>
        <c:crosses val="autoZero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Piedmont GL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86975818306116E-2"/>
          <c:y val="5.9975636281189598E-2"/>
          <c:w val="0.88040691269866567"/>
          <c:h val="0.86613297056755167"/>
        </c:manualLayout>
      </c:layout>
      <c:scatterChart>
        <c:scatterStyle val="lineMarker"/>
        <c:varyColors val="0"/>
        <c:ser>
          <c:idx val="44"/>
          <c:order val="0"/>
          <c:tx>
            <c:strRef>
              <c:f>'Decision Chart 1'!$D$36</c:f>
              <c:strCache>
                <c:ptCount val="1"/>
                <c:pt idx="0">
                  <c:v>Alcoa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516100957354351E-2"/>
                  <c:y val="-1.4145752222429515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04-4DF6-A18B-10D56F98539D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1'!$E$36</c:f>
              <c:numCache>
                <c:formatCode>General</c:formatCode>
                <c:ptCount val="1"/>
                <c:pt idx="0">
                  <c:v>4.25</c:v>
                </c:pt>
              </c:numCache>
            </c:numRef>
          </c:xVal>
          <c:yVal>
            <c:numRef>
              <c:f>'Decision Chart 1'!$F$36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B4-49A0-ABDE-9C456C1A585E}"/>
            </c:ext>
          </c:extLst>
        </c:ser>
        <c:ser>
          <c:idx val="0"/>
          <c:order val="1"/>
          <c:tx>
            <c:strRef>
              <c:f>'Decision Chart 1'!$D$37</c:f>
              <c:strCache>
                <c:ptCount val="1"/>
                <c:pt idx="0">
                  <c:v>Brinkleyville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2.9469339189386913E-2"/>
                  <c:y val="-8.8358562424572906E-1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6-5047-B1C0-B9BE5740DAA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1'!$E$37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xVal>
          <c:yVal>
            <c:numRef>
              <c:f>'Decision Chart 1'!$F$37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D8B4-49A0-ABDE-9C456C1A585E}"/>
            </c:ext>
          </c:extLst>
        </c:ser>
        <c:ser>
          <c:idx val="1"/>
          <c:order val="2"/>
          <c:tx>
            <c:strRef>
              <c:f>'Decision Chart 1'!$D$38</c:f>
              <c:strCache>
                <c:ptCount val="1"/>
                <c:pt idx="0">
                  <c:v>Buckhorn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5665796344647518E-2"/>
                  <c:y val="0"/>
                </c:manualLayout>
              </c:layout>
              <c:spPr>
                <a:solidFill>
                  <a:srgbClr val="FF7C80"/>
                </a:solidFill>
                <a:ln>
                  <a:solidFill>
                    <a:schemeClr val="tx1">
                      <a:lumMod val="15000"/>
                      <a:lumOff val="85000"/>
                    </a:scheme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04-4DF6-A18B-10D56F98539D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1'!$E$38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'Decision Chart 1'!$F$38</c:f>
              <c:numCache>
                <c:formatCode>General</c:formatCode>
                <c:ptCount val="1"/>
                <c:pt idx="0">
                  <c:v>3.6000000000000005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D8B4-49A0-ABDE-9C456C1A585E}"/>
            </c:ext>
          </c:extLst>
        </c:ser>
        <c:ser>
          <c:idx val="2"/>
          <c:order val="3"/>
          <c:tx>
            <c:strRef>
              <c:f>'Decision Chart 1'!$D$39</c:f>
              <c:strCache>
                <c:ptCount val="1"/>
                <c:pt idx="0">
                  <c:v>Butner-Falls of Neuse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bg1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'Decision Chart 1'!$E$39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'Decision Chart 1'!$F$39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D8B4-49A0-ABDE-9C456C1A585E}"/>
            </c:ext>
          </c:extLst>
        </c:ser>
        <c:ser>
          <c:idx val="3"/>
          <c:order val="4"/>
          <c:tx>
            <c:strRef>
              <c:f>'Decision Chart 1'!$D$40</c:f>
              <c:strCache>
                <c:ptCount val="1"/>
                <c:pt idx="0">
                  <c:v>Chatham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2764575490025267E-16"/>
                  <c:y val="-1.780136391848014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6-5047-B1C0-B9BE5740DAA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1'!$E$40</c:f>
              <c:numCache>
                <c:formatCode>General</c:formatCode>
                <c:ptCount val="1"/>
                <c:pt idx="0">
                  <c:v>4.7</c:v>
                </c:pt>
              </c:numCache>
            </c:numRef>
          </c:xVal>
          <c:yVal>
            <c:numRef>
              <c:f>'Decision Chart 1'!$F$40</c:f>
              <c:numCache>
                <c:formatCode>General</c:formatCode>
                <c:ptCount val="1"/>
                <c:pt idx="0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D8B4-49A0-ABDE-9C456C1A585E}"/>
            </c:ext>
          </c:extLst>
        </c:ser>
        <c:ser>
          <c:idx val="4"/>
          <c:order val="5"/>
          <c:tx>
            <c:strRef>
              <c:f>'Decision Chart 1'!$D$41</c:f>
              <c:strCache>
                <c:ptCount val="1"/>
                <c:pt idx="0">
                  <c:v>Dan River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1'!$E$41</c:f>
              <c:numCache>
                <c:formatCode>General</c:formatCode>
                <c:ptCount val="1"/>
                <c:pt idx="0">
                  <c:v>3.4</c:v>
                </c:pt>
              </c:numCache>
            </c:numRef>
          </c:xVal>
          <c:yVal>
            <c:numRef>
              <c:f>'Decision Chart 1'!$F$41</c:f>
              <c:numCache>
                <c:formatCode>General</c:formatCode>
                <c:ptCount val="1"/>
                <c:pt idx="0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D8B4-49A0-ABDE-9C456C1A585E}"/>
            </c:ext>
          </c:extLst>
        </c:ser>
        <c:ser>
          <c:idx val="5"/>
          <c:order val="6"/>
          <c:tx>
            <c:strRef>
              <c:f>'Decision Chart 1'!$D$42</c:f>
              <c:strCache>
                <c:ptCount val="1"/>
                <c:pt idx="0">
                  <c:v>Embro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2.2920597147300811E-2"/>
                  <c:y val="-8.8358562424572906E-1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6-5047-B1C0-B9BE5740DAA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1'!$E$42</c:f>
              <c:numCache>
                <c:formatCode>General</c:formatCode>
                <c:ptCount val="1"/>
                <c:pt idx="0">
                  <c:v>4.7</c:v>
                </c:pt>
              </c:numCache>
            </c:numRef>
          </c:xVal>
          <c:yVal>
            <c:numRef>
              <c:f>'Decision Chart 1'!$F$42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D8B4-49A0-ABDE-9C456C1A585E}"/>
            </c:ext>
          </c:extLst>
        </c:ser>
        <c:ser>
          <c:idx val="6"/>
          <c:order val="7"/>
          <c:tx>
            <c:strRef>
              <c:f>'Decision Chart 1'!$D$43</c:f>
              <c:strCache>
                <c:ptCount val="1"/>
                <c:pt idx="0">
                  <c:v>Harris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4.9096748687016342E-3"/>
                  <c:y val="-5.742683467055461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01-DB4E-9A7E-4AEE8D132E8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1'!$E$43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'Decision Chart 1'!$F$43</c:f>
              <c:numCache>
                <c:formatCode>General</c:formatCode>
                <c:ptCount val="1"/>
                <c:pt idx="0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D8B4-49A0-ABDE-9C456C1A585E}"/>
            </c:ext>
          </c:extLst>
        </c:ser>
        <c:ser>
          <c:idx val="7"/>
          <c:order val="8"/>
          <c:tx>
            <c:strRef>
              <c:f>'Decision Chart 1'!$D$44</c:f>
              <c:strCache>
                <c:ptCount val="1"/>
                <c:pt idx="0">
                  <c:v>Hill Farm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1'!$E$44</c:f>
              <c:numCache>
                <c:formatCode>General</c:formatCode>
                <c:ptCount val="1"/>
                <c:pt idx="0">
                  <c:v>3.05</c:v>
                </c:pt>
              </c:numCache>
            </c:numRef>
          </c:xVal>
          <c:yVal>
            <c:numRef>
              <c:f>'Decision Chart 1'!$F$44</c:f>
              <c:numCache>
                <c:formatCode>General</c:formatCode>
                <c:ptCount val="1"/>
                <c:pt idx="0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D8B4-49A0-ABDE-9C456C1A585E}"/>
            </c:ext>
          </c:extLst>
        </c:ser>
        <c:ser>
          <c:idx val="8"/>
          <c:order val="9"/>
          <c:tx>
            <c:strRef>
              <c:f>'Decision Chart 1'!$D$45</c:f>
              <c:strCache>
                <c:ptCount val="1"/>
                <c:pt idx="0">
                  <c:v>Hyco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2.6184932633075385E-2"/>
                  <c:y val="-9.571139111759172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01-DB4E-9A7E-4AEE8D132E8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1'!$E$45</c:f>
              <c:numCache>
                <c:formatCode>General</c:formatCode>
                <c:ptCount val="1"/>
                <c:pt idx="0">
                  <c:v>4.7</c:v>
                </c:pt>
              </c:numCache>
            </c:numRef>
          </c:xVal>
          <c:yVal>
            <c:numRef>
              <c:f>'Decision Chart 1'!$F$45</c:f>
              <c:numCache>
                <c:formatCode>General</c:formatCode>
                <c:ptCount val="1"/>
                <c:pt idx="0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D8B4-49A0-ABDE-9C456C1A585E}"/>
            </c:ext>
          </c:extLst>
        </c:ser>
        <c:ser>
          <c:idx val="9"/>
          <c:order val="10"/>
          <c:tx>
            <c:strRef>
              <c:f>'Decision Chart 1'!$D$46</c:f>
              <c:strCache>
                <c:ptCount val="1"/>
                <c:pt idx="0">
                  <c:v>Jordan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'Decision Chart 1'!$E$46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'Decision Chart 1'!$F$46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D8B4-49A0-ABDE-9C456C1A585E}"/>
            </c:ext>
          </c:extLst>
        </c:ser>
        <c:ser>
          <c:idx val="10"/>
          <c:order val="11"/>
          <c:tx>
            <c:strRef>
              <c:f>'Decision Chart 1'!$D$47</c:f>
              <c:strCache>
                <c:ptCount val="1"/>
                <c:pt idx="0">
                  <c:v>Lee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2.0887728459530155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04-4DF6-A18B-10D56F98539D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1'!$E$47</c:f>
              <c:numCache>
                <c:formatCode>General</c:formatCode>
                <c:ptCount val="1"/>
                <c:pt idx="0">
                  <c:v>4.7</c:v>
                </c:pt>
              </c:numCache>
            </c:numRef>
          </c:xVal>
          <c:yVal>
            <c:numRef>
              <c:f>'Decision Chart 1'!$F$47</c:f>
              <c:numCache>
                <c:formatCode>General</c:formatCode>
                <c:ptCount val="1"/>
                <c:pt idx="0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D8B4-49A0-ABDE-9C456C1A585E}"/>
            </c:ext>
          </c:extLst>
        </c:ser>
        <c:ser>
          <c:idx val="11"/>
          <c:order val="12"/>
          <c:tx>
            <c:strRef>
              <c:f>'Decision Chart 1'!$D$48</c:f>
              <c:strCache>
                <c:ptCount val="1"/>
                <c:pt idx="0">
                  <c:v>Linwood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4.7920889784338318E-2"/>
                  <c:y val="2.4299505286383793E-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solidFill>
                    <a:schemeClr val="tx1">
                      <a:lumMod val="15000"/>
                      <a:lumOff val="85000"/>
                    </a:scheme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665162690475885E-2"/>
                      <c:h val="3.67901221449481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401-DB4E-9A7E-4AEE8D132E8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'Decision Chart 1'!$F$48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D8B4-49A0-ABDE-9C456C1A585E}"/>
            </c:ext>
          </c:extLst>
        </c:ser>
        <c:ser>
          <c:idx val="12"/>
          <c:order val="13"/>
          <c:tx>
            <c:strRef>
              <c:f>'Decision Chart 1'!$D$49</c:f>
              <c:strCache>
                <c:ptCount val="1"/>
                <c:pt idx="0">
                  <c:v>Lower Fishing Creek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4.8917442760908147E-2"/>
                  <c:y val="7.864506880132609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01-DB4E-9A7E-4AEE8D132E8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1'!$E$49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'Decision Chart 1'!$F$49</c:f>
              <c:numCache>
                <c:formatCode>General</c:formatCode>
                <c:ptCount val="1"/>
                <c:pt idx="0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D8B4-49A0-ABDE-9C456C1A585E}"/>
            </c:ext>
          </c:extLst>
        </c:ser>
        <c:ser>
          <c:idx val="13"/>
          <c:order val="14"/>
          <c:tx>
            <c:strRef>
              <c:f>'Decision Chart 1'!$D$50</c:f>
              <c:strCache>
                <c:ptCount val="1"/>
                <c:pt idx="0">
                  <c:v>Mayo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2.4369016536118365E-2"/>
                  <c:y val="1.210804186903675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solidFill>
                    <a:schemeClr val="tx1">
                      <a:lumMod val="15000"/>
                      <a:lumOff val="85000"/>
                    </a:scheme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04-4DF6-A18B-10D56F98539D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1'!$E$50</c:f>
              <c:numCache>
                <c:formatCode>General</c:formatCode>
                <c:ptCount val="1"/>
                <c:pt idx="0">
                  <c:v>4.8</c:v>
                </c:pt>
              </c:numCache>
            </c:numRef>
          </c:xVal>
          <c:yVal>
            <c:numRef>
              <c:f>'Decision Chart 1'!$F$50</c:f>
              <c:numCache>
                <c:formatCode>General</c:formatCode>
                <c:ptCount val="1"/>
                <c:pt idx="0">
                  <c:v>4.1499999999999995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D8B4-49A0-ABDE-9C456C1A585E}"/>
            </c:ext>
          </c:extLst>
        </c:ser>
        <c:ser>
          <c:idx val="14"/>
          <c:order val="15"/>
          <c:tx>
            <c:strRef>
              <c:f>'Decision Chart 1'!$D$51</c:f>
              <c:strCache>
                <c:ptCount val="1"/>
                <c:pt idx="0">
                  <c:v>Nicholson Creek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4.3487318654358807E-2"/>
                  <c:y val="3.173882174560062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01-DB4E-9A7E-4AEE8D132E8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1'!$E$51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'Decision Chart 1'!$F$51</c:f>
              <c:numCache>
                <c:formatCode>General</c:formatCode>
                <c:ptCount val="1"/>
                <c:pt idx="0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D8B4-49A0-ABDE-9C456C1A585E}"/>
            </c:ext>
          </c:extLst>
        </c:ser>
        <c:ser>
          <c:idx val="15"/>
          <c:order val="16"/>
          <c:tx>
            <c:strRef>
              <c:f>'Decision Chart 1'!$D$52</c:f>
              <c:strCache>
                <c:ptCount val="1"/>
                <c:pt idx="0">
                  <c:v>Pee Dee River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1'!$E$52</c:f>
              <c:numCache>
                <c:formatCode>General</c:formatCode>
                <c:ptCount val="1"/>
                <c:pt idx="0">
                  <c:v>3.8</c:v>
                </c:pt>
              </c:numCache>
            </c:numRef>
          </c:xVal>
          <c:yVal>
            <c:numRef>
              <c:f>'Decision Chart 1'!$F$52</c:f>
              <c:numCache>
                <c:formatCode>General</c:formatCode>
                <c:ptCount val="1"/>
                <c:pt idx="0">
                  <c:v>3.85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D8B4-49A0-ABDE-9C456C1A585E}"/>
            </c:ext>
          </c:extLst>
        </c:ser>
        <c:ser>
          <c:idx val="16"/>
          <c:order val="17"/>
          <c:tx>
            <c:strRef>
              <c:f>'Decision Chart 1'!$D$53</c:f>
              <c:strCache>
                <c:ptCount val="1"/>
                <c:pt idx="0">
                  <c:v>Perkins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1'!$E$53</c:f>
              <c:numCache>
                <c:formatCode>General</c:formatCode>
                <c:ptCount val="1"/>
                <c:pt idx="0">
                  <c:v>4.05</c:v>
                </c:pt>
              </c:numCache>
            </c:numRef>
          </c:xVal>
          <c:yVal>
            <c:numRef>
              <c:f>'Decision Chart 1'!$F$53</c:f>
              <c:numCache>
                <c:formatCode>General</c:formatCode>
                <c:ptCount val="1"/>
                <c:pt idx="0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D8B4-49A0-ABDE-9C456C1A585E}"/>
            </c:ext>
          </c:extLst>
        </c:ser>
        <c:ser>
          <c:idx val="17"/>
          <c:order val="18"/>
          <c:tx>
            <c:strRef>
              <c:f>'Decision Chart 1'!$D$54</c:f>
              <c:strCache>
                <c:ptCount val="1"/>
                <c:pt idx="0">
                  <c:v>R. Wayne Bailey-Caswell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5665796344647646E-2"/>
                  <c:y val="-2.018006978172865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04-4DF6-A18B-10D56F98539D}"/>
                </c:ext>
              </c:extLst>
            </c:dLbl>
            <c:spPr>
              <a:solidFill>
                <a:srgbClr val="FF7C80"/>
              </a:solidFill>
              <a:ln>
                <a:solidFill>
                  <a:srgbClr val="FF7C80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1'!$E$54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'Decision Chart 1'!$F$54</c:f>
              <c:numCache>
                <c:formatCode>General</c:formatCode>
                <c:ptCount val="1"/>
                <c:pt idx="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D8B4-49A0-ABDE-9C456C1A585E}"/>
            </c:ext>
          </c:extLst>
        </c:ser>
        <c:ser>
          <c:idx val="18"/>
          <c:order val="19"/>
          <c:tx>
            <c:strRef>
              <c:f>'Decision Chart 1'!$D$55</c:f>
              <c:strCache>
                <c:ptCount val="1"/>
                <c:pt idx="0">
                  <c:v>Rockfish Creek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bg1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'Decision Chart 1'!$E$55</c:f>
              <c:strCache>
                <c:ptCount val="1"/>
                <c:pt idx="0">
                  <c:v>GL OWNER OPPOSE</c:v>
                </c:pt>
              </c:strCache>
            </c:strRef>
          </c:xVal>
          <c:yVal>
            <c:numRef>
              <c:f>'Decision Chart 1'!$F$55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D8B4-49A0-ABDE-9C456C1A585E}"/>
            </c:ext>
          </c:extLst>
        </c:ser>
        <c:ser>
          <c:idx val="19"/>
          <c:order val="20"/>
          <c:tx>
            <c:strRef>
              <c:f>'Decision Chart 1'!$D$56</c:f>
              <c:strCache>
                <c:ptCount val="1"/>
                <c:pt idx="0">
                  <c:v>Sandhills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3092466316537692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01-DB4E-9A7E-4AEE8D132E86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1'!$E$56</c:f>
              <c:numCache>
                <c:formatCode>General</c:formatCode>
                <c:ptCount val="1"/>
                <c:pt idx="0">
                  <c:v>2.5999999999999996</c:v>
                </c:pt>
              </c:numCache>
            </c:numRef>
          </c:xVal>
          <c:yVal>
            <c:numRef>
              <c:f>'Decision Chart 1'!$F$56</c:f>
              <c:numCache>
                <c:formatCode>General</c:formatCode>
                <c:ptCount val="1"/>
                <c:pt idx="0">
                  <c:v>2.6500000000000004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D8B4-49A0-ABDE-9C456C1A585E}"/>
            </c:ext>
          </c:extLst>
        </c:ser>
        <c:ser>
          <c:idx val="20"/>
          <c:order val="21"/>
          <c:tx>
            <c:strRef>
              <c:f>'Decision Chart 1'!$D$57</c:f>
              <c:strCache>
                <c:ptCount val="1"/>
                <c:pt idx="0">
                  <c:v>Sandy Creek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1'!$E$57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'Decision Chart 1'!$F$57</c:f>
              <c:numCache>
                <c:formatCode>General</c:formatCode>
                <c:ptCount val="1"/>
                <c:pt idx="0">
                  <c:v>4.8499999999999996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D8B4-49A0-ABDE-9C456C1A585E}"/>
            </c:ext>
          </c:extLst>
        </c:ser>
        <c:ser>
          <c:idx val="21"/>
          <c:order val="22"/>
          <c:tx>
            <c:strRef>
              <c:f>'Decision Chart 1'!$D$58</c:f>
              <c:strCache>
                <c:ptCount val="1"/>
                <c:pt idx="0">
                  <c:v>Second Creek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5665796344647518E-2"/>
                  <c:y val="6.11309220580736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04-4DF6-A18B-10D56F98539D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1'!$E$58</c:f>
              <c:numCache>
                <c:formatCode>General</c:formatCode>
                <c:ptCount val="1"/>
                <c:pt idx="0">
                  <c:v>3.85</c:v>
                </c:pt>
              </c:numCache>
            </c:numRef>
          </c:xVal>
          <c:yVal>
            <c:numRef>
              <c:f>'Decision Chart 1'!$F$58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D8B4-49A0-ABDE-9C456C1A585E}"/>
            </c:ext>
          </c:extLst>
        </c:ser>
        <c:ser>
          <c:idx val="22"/>
          <c:order val="23"/>
          <c:tx>
            <c:strRef>
              <c:f>'Decision Chart 1'!$D$59</c:f>
              <c:strCache>
                <c:ptCount val="1"/>
                <c:pt idx="0">
                  <c:v>Shocco Creek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2005888384110515E-16"/>
                  <c:y val="9.639227252751923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6-5047-B1C0-B9BE5740DAA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1'!$E$59</c:f>
              <c:numCache>
                <c:formatCode>General</c:formatCode>
                <c:ptCount val="1"/>
                <c:pt idx="0">
                  <c:v>4.7</c:v>
                </c:pt>
              </c:numCache>
            </c:numRef>
          </c:xVal>
          <c:yVal>
            <c:numRef>
              <c:f>'Decision Chart 1'!$F$59</c:f>
              <c:numCache>
                <c:formatCode>General</c:formatCode>
                <c:ptCount val="1"/>
                <c:pt idx="0">
                  <c:v>4.8499999999999996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D8B4-49A0-ABDE-9C456C1A585E}"/>
            </c:ext>
          </c:extLst>
        </c:ser>
        <c:ser>
          <c:idx val="23"/>
          <c:order val="24"/>
          <c:tx>
            <c:strRef>
              <c:f>'Decision Chart 1'!$D$60</c:f>
              <c:strCache>
                <c:ptCount val="1"/>
                <c:pt idx="0">
                  <c:v>Tar River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9646226126258062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6-5047-B1C0-B9BE5740DAA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1'!$E$60</c:f>
              <c:numCache>
                <c:formatCode>General</c:formatCode>
                <c:ptCount val="1"/>
                <c:pt idx="0">
                  <c:v>3.3</c:v>
                </c:pt>
              </c:numCache>
            </c:numRef>
          </c:xVal>
          <c:yVal>
            <c:numRef>
              <c:f>'Decision Chart 1'!$F$60</c:f>
              <c:numCache>
                <c:formatCode>General</c:formatCode>
                <c:ptCount val="1"/>
                <c:pt idx="0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D8B4-49A0-ABDE-9C456C1A585E}"/>
            </c:ext>
          </c:extLst>
        </c:ser>
        <c:ser>
          <c:idx val="24"/>
          <c:order val="25"/>
          <c:tx>
            <c:strRef>
              <c:f>'Decision Chart 1'!$D$61</c:f>
              <c:strCache>
                <c:ptCount val="1"/>
                <c:pt idx="0">
                  <c:v>Tillery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3.4812880765883376E-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04-4DF6-A18B-10D56F98539D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1'!$E$61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xVal>
          <c:yVal>
            <c:numRef>
              <c:f>'Decision Chart 1'!$F$61</c:f>
              <c:numCache>
                <c:formatCode>General</c:formatCode>
                <c:ptCount val="1"/>
                <c:pt idx="0">
                  <c:v>4.6499999999999995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D8B4-49A0-ABDE-9C456C1A585E}"/>
            </c:ext>
          </c:extLst>
        </c:ser>
        <c:ser>
          <c:idx val="25"/>
          <c:order val="26"/>
          <c:tx>
            <c:strRef>
              <c:f>'Decision Chart 1'!$D$62</c:f>
              <c:strCache>
                <c:ptCount val="1"/>
                <c:pt idx="0">
                  <c:v>Upper Roanoke River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2.1899769056283235E-2"/>
                  <c:y val="-2.530008717154554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01-DB4E-9A7E-4AEE8D132E86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1'!$E$62</c:f>
              <c:numCache>
                <c:formatCode>General</c:formatCode>
                <c:ptCount val="1"/>
                <c:pt idx="0">
                  <c:v>4.05</c:v>
                </c:pt>
              </c:numCache>
            </c:numRef>
          </c:xVal>
          <c:yVal>
            <c:numRef>
              <c:f>'Decision Chart 1'!$F$62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D8B4-49A0-ABDE-9C456C1A585E}"/>
            </c:ext>
          </c:extLst>
        </c:ser>
        <c:ser>
          <c:idx val="26"/>
          <c:order val="27"/>
          <c:tx>
            <c:strRef>
              <c:f>'Decision Chart 1'!$D$63</c:f>
              <c:strCache>
                <c:ptCount val="1"/>
                <c:pt idx="0">
                  <c:v>Uwharrie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1'!$E$63</c:f>
              <c:numCache>
                <c:formatCode>General</c:formatCode>
                <c:ptCount val="1"/>
                <c:pt idx="0">
                  <c:v>4.2</c:v>
                </c:pt>
              </c:numCache>
            </c:numRef>
          </c:xVal>
          <c:yVal>
            <c:numRef>
              <c:f>'Decision Chart 1'!$F$63</c:f>
              <c:numCache>
                <c:formatCode>General</c:formatCode>
                <c:ptCount val="1"/>
                <c:pt idx="0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D8B4-49A0-ABDE-9C456C1A585E}"/>
            </c:ext>
          </c:extLst>
        </c:ser>
        <c:ser>
          <c:idx val="27"/>
          <c:order val="28"/>
          <c:tx>
            <c:strRef>
              <c:f>'Decision Chart 1'!$D$64</c:f>
              <c:strCache>
                <c:ptCount val="1"/>
                <c:pt idx="0">
                  <c:v>Vance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1'!$E$64</c:f>
              <c:numCache>
                <c:formatCode>General</c:formatCode>
                <c:ptCount val="1"/>
                <c:pt idx="0">
                  <c:v>3.25</c:v>
                </c:pt>
              </c:numCache>
            </c:numRef>
          </c:xVal>
          <c:yVal>
            <c:numRef>
              <c:f>'Decision Chart 1'!$F$64</c:f>
              <c:numCache>
                <c:formatCode>General</c:formatCode>
                <c:ptCount val="1"/>
                <c:pt idx="0">
                  <c:v>4.05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D8B4-49A0-ABDE-9C456C1A5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858504"/>
        <c:axId val="544859160"/>
      </c:scatterChart>
      <c:valAx>
        <c:axId val="54485850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Agency Feasibility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59160"/>
        <c:crosses val="autoZero"/>
        <c:crossBetween val="midCat"/>
        <c:majorUnit val="1"/>
      </c:valAx>
      <c:valAx>
        <c:axId val="54485916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Stakeholder Non-Conflict</a:t>
                </a:r>
              </a:p>
            </c:rich>
          </c:tx>
          <c:layout>
            <c:manualLayout>
              <c:xMode val="edge"/>
              <c:yMode val="edge"/>
              <c:x val="1.6709631943780306E-2"/>
              <c:y val="0.334569657562936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58504"/>
        <c:crosses val="autoZero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Mountain GL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86975818306116E-2"/>
          <c:y val="5.9975636281189598E-2"/>
          <c:w val="0.88040691269866567"/>
          <c:h val="0.86613297056755167"/>
        </c:manualLayout>
      </c:layout>
      <c:scatterChart>
        <c:scatterStyle val="lineMarker"/>
        <c:varyColors val="0"/>
        <c:ser>
          <c:idx val="44"/>
          <c:order val="0"/>
          <c:tx>
            <c:strRef>
              <c:f>'Decision Chart 1'!$G$36</c:f>
              <c:strCache>
                <c:ptCount val="1"/>
                <c:pt idx="0">
                  <c:v>Buffalo Cove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1.3553137838213151E-2"/>
                  <c:y val="3.4306118628937454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1B-41BC-9494-3D8A02C0AB9F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1'!$H$36</c:f>
              <c:numCache>
                <c:formatCode>General</c:formatCode>
                <c:ptCount val="1"/>
                <c:pt idx="0">
                  <c:v>4.45</c:v>
                </c:pt>
              </c:numCache>
            </c:numRef>
          </c:xVal>
          <c:yVal>
            <c:numRef>
              <c:f>'Decision Chart 1'!$I$36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99-4B06-AAA9-FC18DF708541}"/>
            </c:ext>
          </c:extLst>
        </c:ser>
        <c:ser>
          <c:idx val="0"/>
          <c:order val="1"/>
          <c:tx>
            <c:strRef>
              <c:f>'Decision Chart 1'!$G$37</c:f>
              <c:strCache>
                <c:ptCount val="1"/>
                <c:pt idx="0">
                  <c:v>Cold Mountain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4909918989320224E-2"/>
                  <c:y val="1.75634933321553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F6-4AAB-A5FF-372B95B160B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1'!$H$37</c:f>
              <c:numCache>
                <c:formatCode>General</c:formatCode>
                <c:ptCount val="1"/>
                <c:pt idx="0">
                  <c:v>4.3</c:v>
                </c:pt>
              </c:numCache>
            </c:numRef>
          </c:xVal>
          <c:yVal>
            <c:numRef>
              <c:f>'Decision Chart 1'!$I$37</c:f>
              <c:numCache>
                <c:formatCode>General</c:formatCode>
                <c:ptCount val="1"/>
                <c:pt idx="0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1B-41BC-9494-3D8A02C0AB9F}"/>
            </c:ext>
          </c:extLst>
        </c:ser>
        <c:ser>
          <c:idx val="1"/>
          <c:order val="2"/>
          <c:tx>
            <c:strRef>
              <c:f>'Decision Chart 1'!$G$39</c:f>
              <c:strCache>
                <c:ptCount val="1"/>
                <c:pt idx="0">
                  <c:v>Elk Knob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2.5412133446649662E-2"/>
                  <c:y val="-4.036013956345583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1B-41BC-9494-3D8A02C0AB9F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1'!$H$39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'Decision Chart 1'!$I$39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1B-41BC-9494-3D8A02C0AB9F}"/>
            </c:ext>
          </c:extLst>
        </c:ser>
        <c:ser>
          <c:idx val="2"/>
          <c:order val="3"/>
          <c:tx>
            <c:strRef>
              <c:f>'Decision Chart 1'!$G$40</c:f>
              <c:strCache>
                <c:ptCount val="1"/>
                <c:pt idx="0">
                  <c:v>Green River</c:v>
                </c:pt>
              </c:strCache>
            </c:strRef>
          </c:tx>
          <c:spPr>
            <a:ln w="1905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AF6-4AAB-A5FF-372B95B160B2}"/>
              </c:ext>
            </c:extLst>
          </c:dPt>
          <c:dLbls>
            <c:dLbl>
              <c:idx val="0"/>
              <c:layout>
                <c:manualLayout>
                  <c:x val="-7.1727580862275708E-2"/>
                  <c:y val="7.956985625116517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F6-4AAB-A5FF-372B95B160B2}"/>
                </c:ext>
              </c:extLst>
            </c:dLbl>
            <c:spPr>
              <a:solidFill>
                <a:srgbClr val="FF7C8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1'!$H$40</c:f>
              <c:numCache>
                <c:formatCode>General</c:formatCode>
                <c:ptCount val="1"/>
                <c:pt idx="0">
                  <c:v>4.3500000000000005</c:v>
                </c:pt>
              </c:numCache>
            </c:numRef>
          </c:xVal>
          <c:yVal>
            <c:numRef>
              <c:f>'Decision Chart 1'!$I$40</c:f>
              <c:numCache>
                <c:formatCode>General</c:formatCode>
                <c:ptCount val="1"/>
                <c:pt idx="0">
                  <c:v>2.8000000000000003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1B-41BC-9494-3D8A02C0AB9F}"/>
            </c:ext>
          </c:extLst>
        </c:ser>
        <c:ser>
          <c:idx val="3"/>
          <c:order val="4"/>
          <c:tx>
            <c:strRef>
              <c:f>'Decision Chart 1'!$G$42</c:f>
              <c:strCache>
                <c:ptCount val="1"/>
                <c:pt idx="0">
                  <c:v>Johns River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8635564527543086E-2"/>
                  <c:y val="-2.018006978172791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11B-41BC-9494-3D8A02C0AB9F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1'!$H$42</c:f>
              <c:numCache>
                <c:formatCode>General</c:formatCode>
                <c:ptCount val="1"/>
                <c:pt idx="0">
                  <c:v>3.1500000000000004</c:v>
                </c:pt>
              </c:numCache>
            </c:numRef>
          </c:xVal>
          <c:yVal>
            <c:numRef>
              <c:f>'Decision Chart 1'!$I$42</c:f>
              <c:numCache>
                <c:formatCode>General</c:formatCode>
                <c:ptCount val="1"/>
                <c:pt idx="0">
                  <c:v>3.6500000000000004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1B-41BC-9494-3D8A02C0AB9F}"/>
            </c:ext>
          </c:extLst>
        </c:ser>
        <c:ser>
          <c:idx val="4"/>
          <c:order val="5"/>
          <c:tx>
            <c:strRef>
              <c:f>'Decision Chart 1'!$G$43</c:f>
              <c:strCache>
                <c:ptCount val="1"/>
                <c:pt idx="0">
                  <c:v>Kerr Scott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6941422297766441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1B-41BC-9494-3D8A02C0AB9F}"/>
                </c:ext>
              </c:extLst>
            </c:dLbl>
            <c:spPr>
              <a:solidFill>
                <a:srgbClr val="FF7C80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'Decision Chart 1'!$H$43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'Decision Chart 1'!$I$43</c:f>
              <c:numCache>
                <c:formatCode>General</c:formatCode>
                <c:ptCount val="1"/>
                <c:pt idx="0">
                  <c:v>1.85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11B-41BC-9494-3D8A02C0AB9F}"/>
            </c:ext>
          </c:extLst>
        </c:ser>
        <c:ser>
          <c:idx val="5"/>
          <c:order val="6"/>
          <c:tx>
            <c:strRef>
              <c:f>'Decision Chart 1'!$G$44</c:f>
              <c:strCache>
                <c:ptCount val="1"/>
                <c:pt idx="0">
                  <c:v>Mitchell River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5177092771712386E-3"/>
                  <c:y val="-1.15670727033023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F6-4AAB-A5FF-372B95B160B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1'!$H$44</c:f>
              <c:numCache>
                <c:formatCode>General</c:formatCode>
                <c:ptCount val="1"/>
                <c:pt idx="0">
                  <c:v>3.8499999999999996</c:v>
                </c:pt>
              </c:numCache>
            </c:numRef>
          </c:xVal>
          <c:yVal>
            <c:numRef>
              <c:f>'Decision Chart 1'!$I$44</c:f>
              <c:numCache>
                <c:formatCode>General</c:formatCode>
                <c:ptCount val="1"/>
                <c:pt idx="0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1B-41BC-9494-3D8A02C0AB9F}"/>
            </c:ext>
          </c:extLst>
        </c:ser>
        <c:ser>
          <c:idx val="6"/>
          <c:order val="7"/>
          <c:tx>
            <c:strRef>
              <c:f>'Decision Chart 1'!$G$45</c:f>
              <c:strCache>
                <c:ptCount val="1"/>
                <c:pt idx="0">
                  <c:v>Nantahala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1.6941422297766441E-2"/>
                  <c:y val="-6.05402093451844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1B-41BC-9494-3D8A02C0AB9F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1'!$H$45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'Decision Chart 1'!$I$45</c:f>
              <c:numCache>
                <c:formatCode>General</c:formatCode>
                <c:ptCount val="1"/>
                <c:pt idx="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11B-41BC-9494-3D8A02C0AB9F}"/>
            </c:ext>
          </c:extLst>
        </c:ser>
        <c:ser>
          <c:idx val="7"/>
          <c:order val="8"/>
          <c:tx>
            <c:strRef>
              <c:f>'Decision Chart 1'!$G$46</c:f>
              <c:strCache>
                <c:ptCount val="1"/>
                <c:pt idx="0">
                  <c:v>Needmore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3.5576986825309527E-2"/>
                  <c:y val="2.6234090716246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1B-41BC-9494-3D8A02C0AB9F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1'!$H$46</c:f>
              <c:numCache>
                <c:formatCode>General</c:formatCode>
                <c:ptCount val="1"/>
                <c:pt idx="0">
                  <c:v>4.3</c:v>
                </c:pt>
              </c:numCache>
            </c:numRef>
          </c:xVal>
          <c:yVal>
            <c:numRef>
              <c:f>'Decision Chart 1'!$I$46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11B-41BC-9494-3D8A02C0AB9F}"/>
            </c:ext>
          </c:extLst>
        </c:ser>
        <c:ser>
          <c:idx val="8"/>
          <c:order val="9"/>
          <c:tx>
            <c:strRef>
              <c:f>'Decision Chart 1'!$G$47</c:f>
              <c:strCache>
                <c:ptCount val="1"/>
                <c:pt idx="0">
                  <c:v>Pisgah National Forest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1'!$H$47</c:f>
              <c:numCache>
                <c:formatCode>General</c:formatCode>
                <c:ptCount val="1"/>
                <c:pt idx="0">
                  <c:v>4.45</c:v>
                </c:pt>
              </c:numCache>
            </c:numRef>
          </c:xVal>
          <c:yVal>
            <c:numRef>
              <c:f>'Decision Chart 1'!$I$47</c:f>
              <c:numCache>
                <c:formatCode>General</c:formatCode>
                <c:ptCount val="1"/>
                <c:pt idx="0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11B-41BC-9494-3D8A02C0AB9F}"/>
            </c:ext>
          </c:extLst>
        </c:ser>
        <c:ser>
          <c:idx val="9"/>
          <c:order val="10"/>
          <c:tx>
            <c:strRef>
              <c:f>'Decision Chart 1'!$G$48</c:f>
              <c:strCache>
                <c:ptCount val="1"/>
                <c:pt idx="0">
                  <c:v>Pisgah WRC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8.3421164158514801E-3"/>
                  <c:y val="-1.74304955494206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F6-4AAB-A5FF-372B95B160B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1'!$H$48</c:f>
              <c:numCache>
                <c:formatCode>General</c:formatCode>
                <c:ptCount val="1"/>
                <c:pt idx="0">
                  <c:v>4.3</c:v>
                </c:pt>
              </c:numCache>
            </c:numRef>
          </c:xVal>
          <c:yVal>
            <c:numRef>
              <c:f>'Decision Chart 1'!$I$48</c:f>
              <c:numCache>
                <c:formatCode>General</c:formatCode>
                <c:ptCount val="1"/>
                <c:pt idx="0">
                  <c:v>4.1500000000000004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11B-41BC-9494-3D8A02C0AB9F}"/>
            </c:ext>
          </c:extLst>
        </c:ser>
        <c:ser>
          <c:idx val="10"/>
          <c:order val="11"/>
          <c:tx>
            <c:strRef>
              <c:f>'Decision Chart 1'!$G$49</c:f>
              <c:strCache>
                <c:ptCount val="1"/>
                <c:pt idx="0">
                  <c:v>Pond Mountain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2.3717991216873017E-2"/>
                  <c:y val="1.0090034890863958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1B-41BC-9494-3D8A02C0AB9F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1'!$H$49</c:f>
              <c:numCache>
                <c:formatCode>General</c:formatCode>
                <c:ptCount val="1"/>
                <c:pt idx="0">
                  <c:v>3.85</c:v>
                </c:pt>
              </c:numCache>
            </c:numRef>
          </c:xVal>
          <c:yVal>
            <c:numRef>
              <c:f>'Decision Chart 1'!$I$49</c:f>
              <c:numCache>
                <c:formatCode>General</c:formatCode>
                <c:ptCount val="1"/>
                <c:pt idx="0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11B-41BC-9494-3D8A02C0AB9F}"/>
            </c:ext>
          </c:extLst>
        </c:ser>
        <c:ser>
          <c:idx val="11"/>
          <c:order val="12"/>
          <c:tx>
            <c:strRef>
              <c:f>'Decision Chart 1'!$G$51</c:f>
              <c:strCache>
                <c:ptCount val="1"/>
                <c:pt idx="0">
                  <c:v>Sandy Mush</c:v>
                </c:pt>
              </c:strCache>
            </c:strRef>
          </c:tx>
          <c:spPr>
            <a:ln w="19050">
              <a:noFill/>
            </a:ln>
          </c:spPr>
          <c:dLbls>
            <c:spPr>
              <a:solidFill>
                <a:srgbClr val="FF7C80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1'!$H$51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'Decision Chart 1'!$I$51</c:f>
              <c:numCache>
                <c:formatCode>General</c:formatCode>
                <c:ptCount val="1"/>
                <c:pt idx="0">
                  <c:v>1.9000000000000001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11B-41BC-9494-3D8A02C0AB9F}"/>
            </c:ext>
          </c:extLst>
        </c:ser>
        <c:ser>
          <c:idx val="12"/>
          <c:order val="13"/>
          <c:tx>
            <c:strRef>
              <c:f>'Decision Chart 1'!$G$52</c:f>
              <c:strCache>
                <c:ptCount val="1"/>
                <c:pt idx="0">
                  <c:v>South Mountains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0.10100422615117965"/>
                  <c:y val="-2.2869739397439005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11B-41BC-9494-3D8A02C0AB9F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1'!$H$52</c:f>
              <c:numCache>
                <c:formatCode>General</c:formatCode>
                <c:ptCount val="1"/>
                <c:pt idx="0">
                  <c:v>4.0500000000000007</c:v>
                </c:pt>
              </c:numCache>
            </c:numRef>
          </c:xVal>
          <c:yVal>
            <c:numRef>
              <c:f>'Decision Chart 1'!$I$52</c:f>
              <c:numCache>
                <c:formatCode>General</c:formatCode>
                <c:ptCount val="1"/>
                <c:pt idx="0">
                  <c:v>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11B-41BC-9494-3D8A02C0AB9F}"/>
            </c:ext>
          </c:extLst>
        </c:ser>
        <c:ser>
          <c:idx val="13"/>
          <c:order val="14"/>
          <c:tx>
            <c:strRef>
              <c:f>'Decision Chart 1'!$G$54</c:f>
              <c:strCache>
                <c:ptCount val="1"/>
                <c:pt idx="0">
                  <c:v>Thurmond Chatham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9.2119183839643973E-2"/>
                  <c:y val="-2.511163392145788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1B-41BC-9494-3D8A02C0AB9F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1'!$H$54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xVal>
          <c:yVal>
            <c:numRef>
              <c:f>'Decision Chart 1'!$I$54</c:f>
              <c:numCache>
                <c:formatCode>General</c:formatCode>
                <c:ptCount val="1"/>
                <c:pt idx="0">
                  <c:v>4.45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11B-41BC-9494-3D8A02C0AB9F}"/>
            </c:ext>
          </c:extLst>
        </c:ser>
        <c:ser>
          <c:idx val="14"/>
          <c:order val="15"/>
          <c:tx>
            <c:strRef>
              <c:f>'Decision Chart 1'!$G$55</c:f>
              <c:strCache>
                <c:ptCount val="1"/>
                <c:pt idx="0">
                  <c:v>Toxaway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6.3071447847300064E-3"/>
                  <c:y val="-1.05098439015988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F6-4AAB-A5FF-372B95B160B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1'!$H$55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'Decision Chart 1'!$I$55</c:f>
              <c:numCache>
                <c:formatCode>General</c:formatCode>
                <c:ptCount val="1"/>
                <c:pt idx="0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11B-41BC-9494-3D8A02C0AB9F}"/>
            </c:ext>
          </c:extLst>
        </c:ser>
        <c:ser>
          <c:idx val="15"/>
          <c:order val="16"/>
          <c:tx>
            <c:strRef>
              <c:f>'Decision Chart 1'!$G$56</c:f>
              <c:strCache>
                <c:ptCount val="1"/>
                <c:pt idx="0">
                  <c:v>William H. Silver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layout>
                <c:manualLayout>
                  <c:x val="-4.0895526250600452E-3"/>
                  <c:y val="-4.57734830069511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F6-4AAB-A5FF-372B95B160B2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'Decision Chart 1'!$H$56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'Decision Chart 1'!$I$56</c:f>
              <c:numCache>
                <c:formatCode>General</c:formatCode>
                <c:ptCount val="1"/>
                <c:pt idx="0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11B-41BC-9494-3D8A02C0A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858504"/>
        <c:axId val="544859160"/>
      </c:scatterChart>
      <c:valAx>
        <c:axId val="54485850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Agency Feasibility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59160"/>
        <c:crosses val="autoZero"/>
        <c:crossBetween val="midCat"/>
        <c:majorUnit val="1"/>
      </c:valAx>
      <c:valAx>
        <c:axId val="54485916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Stakeholder Non-Conflict</a:t>
                </a:r>
              </a:p>
            </c:rich>
          </c:tx>
          <c:layout>
            <c:manualLayout>
              <c:xMode val="edge"/>
              <c:yMode val="edge"/>
              <c:x val="1.6709631943780306E-2"/>
              <c:y val="0.334569657562936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58504"/>
        <c:crosses val="autoZero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Coastal Game</a:t>
            </a:r>
            <a:r>
              <a:rPr lang="en-GB" baseline="0"/>
              <a:t> Lands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'Decision Chart 2'!$B$2</c:f>
              <c:strCache>
                <c:ptCount val="1"/>
                <c:pt idx="0">
                  <c:v>Total Score (1-10)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'Decision Chart 2'!$A$3:$A$46</c:f>
              <c:strCache>
                <c:ptCount val="44"/>
                <c:pt idx="0">
                  <c:v>Alligator River</c:v>
                </c:pt>
                <c:pt idx="1">
                  <c:v>Angola Bay</c:v>
                </c:pt>
                <c:pt idx="2">
                  <c:v>Bachelor Bay</c:v>
                </c:pt>
                <c:pt idx="3">
                  <c:v>Bertie County</c:v>
                </c:pt>
                <c:pt idx="4">
                  <c:v>Bladen Lakes State Forest</c:v>
                </c:pt>
                <c:pt idx="5">
                  <c:v>Buckridge</c:v>
                </c:pt>
                <c:pt idx="6">
                  <c:v>Bullard and Branch</c:v>
                </c:pt>
                <c:pt idx="7">
                  <c:v>Buxton Woods</c:v>
                </c:pt>
                <c:pt idx="8">
                  <c:v>Cape Fear River Wetlands</c:v>
                </c:pt>
                <c:pt idx="9">
                  <c:v>Carteret County</c:v>
                </c:pt>
                <c:pt idx="10">
                  <c:v>Chowan</c:v>
                </c:pt>
                <c:pt idx="11">
                  <c:v>Chowan Swamp</c:v>
                </c:pt>
                <c:pt idx="12">
                  <c:v>Columbus County</c:v>
                </c:pt>
                <c:pt idx="13">
                  <c:v>Croatan</c:v>
                </c:pt>
                <c:pt idx="14">
                  <c:v>Currituck Banks &amp; Currituck NWR</c:v>
                </c:pt>
                <c:pt idx="15">
                  <c:v>Dare</c:v>
                </c:pt>
                <c:pt idx="16">
                  <c:v>Dover Bay</c:v>
                </c:pt>
                <c:pt idx="17">
                  <c:v>Goose Creek</c:v>
                </c:pt>
                <c:pt idx="18">
                  <c:v>Green Swamp</c:v>
                </c:pt>
                <c:pt idx="19">
                  <c:v>Gull Rock</c:v>
                </c:pt>
                <c:pt idx="20">
                  <c:v>Holly Shelter</c:v>
                </c:pt>
                <c:pt idx="21">
                  <c:v>J. Morgan Futch</c:v>
                </c:pt>
                <c:pt idx="22">
                  <c:v>Juniper Creek</c:v>
                </c:pt>
                <c:pt idx="23">
                  <c:v>Lantern Acres</c:v>
                </c:pt>
                <c:pt idx="24">
                  <c:v>Light Ground Pocosin</c:v>
                </c:pt>
                <c:pt idx="25">
                  <c:v>Lower Roanoke River, Roanoke River NWR</c:v>
                </c:pt>
                <c:pt idx="26">
                  <c:v>Neuse River</c:v>
                </c:pt>
                <c:pt idx="27">
                  <c:v>New Lake</c:v>
                </c:pt>
                <c:pt idx="28">
                  <c:v>North River</c:v>
                </c:pt>
                <c:pt idx="29">
                  <c:v>Northwest River Marsh</c:v>
                </c:pt>
                <c:pt idx="30">
                  <c:v>Pungo Pond</c:v>
                </c:pt>
                <c:pt idx="31">
                  <c:v>Rhodes Pond</c:v>
                </c:pt>
                <c:pt idx="32">
                  <c:v>Roanoke Island Marshes</c:v>
                </c:pt>
                <c:pt idx="33">
                  <c:v>Robeson</c:v>
                </c:pt>
                <c:pt idx="34">
                  <c:v>Rocky Run</c:v>
                </c:pt>
                <c:pt idx="35">
                  <c:v>Sampson</c:v>
                </c:pt>
                <c:pt idx="36">
                  <c:v>Stones Creek</c:v>
                </c:pt>
                <c:pt idx="37">
                  <c:v>Suggs Mill Pond</c:v>
                </c:pt>
                <c:pt idx="38">
                  <c:v>Sutton Lake</c:v>
                </c:pt>
                <c:pt idx="39">
                  <c:v>Texas Plantation</c:v>
                </c:pt>
                <c:pt idx="40">
                  <c:v>Van Swamp</c:v>
                </c:pt>
                <c:pt idx="41">
                  <c:v>Voice of America</c:v>
                </c:pt>
                <c:pt idx="42">
                  <c:v>White Oak River</c:v>
                </c:pt>
                <c:pt idx="43">
                  <c:v>Whitehall Plantation</c:v>
                </c:pt>
              </c:strCache>
            </c:strRef>
          </c:cat>
          <c:val>
            <c:numRef>
              <c:f>'Decision Chart 2'!$B$3:$B$46</c:f>
              <c:numCache>
                <c:formatCode>General</c:formatCode>
                <c:ptCount val="44"/>
                <c:pt idx="0">
                  <c:v>7.1999999999999993</c:v>
                </c:pt>
                <c:pt idx="1">
                  <c:v>8.25</c:v>
                </c:pt>
                <c:pt idx="2">
                  <c:v>8.25</c:v>
                </c:pt>
                <c:pt idx="3">
                  <c:v>6.45</c:v>
                </c:pt>
                <c:pt idx="4">
                  <c:v>0</c:v>
                </c:pt>
                <c:pt idx="5">
                  <c:v>0</c:v>
                </c:pt>
                <c:pt idx="6">
                  <c:v>8.1999999999999993</c:v>
                </c:pt>
                <c:pt idx="7">
                  <c:v>0</c:v>
                </c:pt>
                <c:pt idx="8">
                  <c:v>8.0500000000000007</c:v>
                </c:pt>
                <c:pt idx="9">
                  <c:v>7.9499999999999993</c:v>
                </c:pt>
                <c:pt idx="10">
                  <c:v>7.95</c:v>
                </c:pt>
                <c:pt idx="11">
                  <c:v>5.6</c:v>
                </c:pt>
                <c:pt idx="12">
                  <c:v>8.85</c:v>
                </c:pt>
                <c:pt idx="13">
                  <c:v>7.85</c:v>
                </c:pt>
                <c:pt idx="14">
                  <c:v>8.4</c:v>
                </c:pt>
                <c:pt idx="15">
                  <c:v>7.9</c:v>
                </c:pt>
                <c:pt idx="16">
                  <c:v>8.6999999999999993</c:v>
                </c:pt>
                <c:pt idx="17">
                  <c:v>7.85</c:v>
                </c:pt>
                <c:pt idx="18">
                  <c:v>0</c:v>
                </c:pt>
                <c:pt idx="19">
                  <c:v>8.5500000000000007</c:v>
                </c:pt>
                <c:pt idx="20">
                  <c:v>5.7</c:v>
                </c:pt>
                <c:pt idx="21">
                  <c:v>4.95</c:v>
                </c:pt>
                <c:pt idx="22">
                  <c:v>7.85</c:v>
                </c:pt>
                <c:pt idx="23">
                  <c:v>8.0500000000000007</c:v>
                </c:pt>
                <c:pt idx="24">
                  <c:v>8.3500000000000014</c:v>
                </c:pt>
                <c:pt idx="25">
                  <c:v>4.3999999999999995</c:v>
                </c:pt>
                <c:pt idx="26">
                  <c:v>6.6</c:v>
                </c:pt>
                <c:pt idx="27">
                  <c:v>9.0500000000000007</c:v>
                </c:pt>
                <c:pt idx="28">
                  <c:v>6.9</c:v>
                </c:pt>
                <c:pt idx="29">
                  <c:v>8.9</c:v>
                </c:pt>
                <c:pt idx="30">
                  <c:v>8.8000000000000007</c:v>
                </c:pt>
                <c:pt idx="31">
                  <c:v>6.45</c:v>
                </c:pt>
                <c:pt idx="32">
                  <c:v>8</c:v>
                </c:pt>
                <c:pt idx="33">
                  <c:v>8.5</c:v>
                </c:pt>
                <c:pt idx="34">
                  <c:v>7.55</c:v>
                </c:pt>
                <c:pt idx="35">
                  <c:v>8.0500000000000007</c:v>
                </c:pt>
                <c:pt idx="36">
                  <c:v>5.5</c:v>
                </c:pt>
                <c:pt idx="37">
                  <c:v>6</c:v>
                </c:pt>
                <c:pt idx="38">
                  <c:v>7.8</c:v>
                </c:pt>
                <c:pt idx="39">
                  <c:v>6.25</c:v>
                </c:pt>
                <c:pt idx="40">
                  <c:v>6.75</c:v>
                </c:pt>
                <c:pt idx="41">
                  <c:v>5</c:v>
                </c:pt>
                <c:pt idx="42">
                  <c:v>6.05</c:v>
                </c:pt>
                <c:pt idx="43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5-4ECD-A698-C94FB3D8A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268848"/>
        <c:axId val="831266552"/>
      </c:barChart>
      <c:catAx>
        <c:axId val="83126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66552"/>
        <c:crosses val="autoZero"/>
        <c:auto val="1"/>
        <c:lblAlgn val="ctr"/>
        <c:lblOffset val="100"/>
        <c:noMultiLvlLbl val="0"/>
      </c:catAx>
      <c:valAx>
        <c:axId val="831266552"/>
        <c:scaling>
          <c:orientation val="minMax"/>
          <c:max val="10"/>
          <c:min val="1"/>
        </c:scaling>
        <c:delete val="0"/>
        <c:axPos val="l"/>
        <c:majorGridlines>
          <c:spPr>
            <a:ln w="22225" cap="flat" cmpd="sng" algn="ctr">
              <a:gradFill flip="none" rotWithShape="1">
                <a:gsLst>
                  <a:gs pos="0">
                    <a:srgbClr val="00B050"/>
                  </a:gs>
                  <a:gs pos="75000">
                    <a:srgbClr val="FFC000"/>
                  </a:gs>
                  <a:gs pos="50000">
                    <a:srgbClr val="FFFF00"/>
                  </a:gs>
                  <a:gs pos="25000">
                    <a:srgbClr val="92D050"/>
                  </a:gs>
                  <a:gs pos="100000">
                    <a:srgbClr val="C00000"/>
                  </a:gs>
                </a:gsLst>
                <a:lin ang="5400000" scaled="1"/>
                <a:tileRect/>
              </a:gra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68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Piedmont Game</a:t>
            </a:r>
            <a:r>
              <a:rPr lang="en-GB" baseline="0"/>
              <a:t> Lands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'Decision Chart 2'!$C$3:$C$31</c:f>
              <c:strCache>
                <c:ptCount val="29"/>
                <c:pt idx="0">
                  <c:v>Alcoa</c:v>
                </c:pt>
                <c:pt idx="1">
                  <c:v>Brinkleyville</c:v>
                </c:pt>
                <c:pt idx="2">
                  <c:v>Buckhorn</c:v>
                </c:pt>
                <c:pt idx="3">
                  <c:v>Butner-Falls of Neuse</c:v>
                </c:pt>
                <c:pt idx="4">
                  <c:v>Chatham</c:v>
                </c:pt>
                <c:pt idx="5">
                  <c:v>Dan River</c:v>
                </c:pt>
                <c:pt idx="6">
                  <c:v>Embro</c:v>
                </c:pt>
                <c:pt idx="7">
                  <c:v>Harris</c:v>
                </c:pt>
                <c:pt idx="8">
                  <c:v>Hill Farm</c:v>
                </c:pt>
                <c:pt idx="9">
                  <c:v>Hyco</c:v>
                </c:pt>
                <c:pt idx="10">
                  <c:v>Jordan</c:v>
                </c:pt>
                <c:pt idx="11">
                  <c:v>Lee</c:v>
                </c:pt>
                <c:pt idx="12">
                  <c:v>Linwood</c:v>
                </c:pt>
                <c:pt idx="13">
                  <c:v>Lower Fishing Creek</c:v>
                </c:pt>
                <c:pt idx="14">
                  <c:v>Mayo</c:v>
                </c:pt>
                <c:pt idx="15">
                  <c:v>Nicholson Creek</c:v>
                </c:pt>
                <c:pt idx="16">
                  <c:v>Pee Dee River</c:v>
                </c:pt>
                <c:pt idx="17">
                  <c:v>Perkins</c:v>
                </c:pt>
                <c:pt idx="18">
                  <c:v>R. Wayne Bailey-Caswell</c:v>
                </c:pt>
                <c:pt idx="19">
                  <c:v>Rockfish Creek</c:v>
                </c:pt>
                <c:pt idx="20">
                  <c:v>Sandhills</c:v>
                </c:pt>
                <c:pt idx="21">
                  <c:v>Sandy Creek</c:v>
                </c:pt>
                <c:pt idx="22">
                  <c:v>Second Creek</c:v>
                </c:pt>
                <c:pt idx="23">
                  <c:v>Shocco Creek</c:v>
                </c:pt>
                <c:pt idx="24">
                  <c:v>Tar River</c:v>
                </c:pt>
                <c:pt idx="25">
                  <c:v>Tillery</c:v>
                </c:pt>
                <c:pt idx="26">
                  <c:v>Upper Roanoke River</c:v>
                </c:pt>
                <c:pt idx="27">
                  <c:v>Uwharrie</c:v>
                </c:pt>
                <c:pt idx="28">
                  <c:v>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'Decision Chart 2'!$C$3:$C$31</c:f>
              <c:strCache>
                <c:ptCount val="29"/>
                <c:pt idx="0">
                  <c:v>Alcoa</c:v>
                </c:pt>
                <c:pt idx="1">
                  <c:v>Brinkleyville</c:v>
                </c:pt>
                <c:pt idx="2">
                  <c:v>Buckhorn</c:v>
                </c:pt>
                <c:pt idx="3">
                  <c:v>Butner-Falls of Neuse</c:v>
                </c:pt>
                <c:pt idx="4">
                  <c:v>Chatham</c:v>
                </c:pt>
                <c:pt idx="5">
                  <c:v>Dan River</c:v>
                </c:pt>
                <c:pt idx="6">
                  <c:v>Embro</c:v>
                </c:pt>
                <c:pt idx="7">
                  <c:v>Harris</c:v>
                </c:pt>
                <c:pt idx="8">
                  <c:v>Hill Farm</c:v>
                </c:pt>
                <c:pt idx="9">
                  <c:v>Hyco</c:v>
                </c:pt>
                <c:pt idx="10">
                  <c:v>Jordan</c:v>
                </c:pt>
                <c:pt idx="11">
                  <c:v>Lee</c:v>
                </c:pt>
                <c:pt idx="12">
                  <c:v>Linwood</c:v>
                </c:pt>
                <c:pt idx="13">
                  <c:v>Lower Fishing Creek</c:v>
                </c:pt>
                <c:pt idx="14">
                  <c:v>Mayo</c:v>
                </c:pt>
                <c:pt idx="15">
                  <c:v>Nicholson Creek</c:v>
                </c:pt>
                <c:pt idx="16">
                  <c:v>Pee Dee River</c:v>
                </c:pt>
                <c:pt idx="17">
                  <c:v>Perkins</c:v>
                </c:pt>
                <c:pt idx="18">
                  <c:v>R. Wayne Bailey-Caswell</c:v>
                </c:pt>
                <c:pt idx="19">
                  <c:v>Rockfish Creek</c:v>
                </c:pt>
                <c:pt idx="20">
                  <c:v>Sandhills</c:v>
                </c:pt>
                <c:pt idx="21">
                  <c:v>Sandy Creek</c:v>
                </c:pt>
                <c:pt idx="22">
                  <c:v>Second Creek</c:v>
                </c:pt>
                <c:pt idx="23">
                  <c:v>Shocco Creek</c:v>
                </c:pt>
                <c:pt idx="24">
                  <c:v>Tar River</c:v>
                </c:pt>
                <c:pt idx="25">
                  <c:v>Tillery</c:v>
                </c:pt>
                <c:pt idx="26">
                  <c:v>Upper Roanoke River</c:v>
                </c:pt>
                <c:pt idx="27">
                  <c:v>Uwharrie</c:v>
                </c:pt>
                <c:pt idx="28">
                  <c:v>Vance</c:v>
                </c:pt>
              </c:strCache>
            </c:strRef>
          </c:cat>
          <c:val>
            <c:numRef>
              <c:f>'Decision Chart 2'!$D$3:$D$31</c:f>
              <c:numCache>
                <c:formatCode>General</c:formatCode>
                <c:ptCount val="29"/>
                <c:pt idx="0">
                  <c:v>8.85</c:v>
                </c:pt>
                <c:pt idx="1">
                  <c:v>9.6</c:v>
                </c:pt>
                <c:pt idx="2">
                  <c:v>6.6000000000000005</c:v>
                </c:pt>
                <c:pt idx="3">
                  <c:v>0</c:v>
                </c:pt>
                <c:pt idx="4">
                  <c:v>9.0500000000000007</c:v>
                </c:pt>
                <c:pt idx="5">
                  <c:v>7.35</c:v>
                </c:pt>
                <c:pt idx="6">
                  <c:v>9.6999999999999993</c:v>
                </c:pt>
                <c:pt idx="7">
                  <c:v>7.75</c:v>
                </c:pt>
                <c:pt idx="8">
                  <c:v>6.4499999999999993</c:v>
                </c:pt>
                <c:pt idx="9">
                  <c:v>8.4</c:v>
                </c:pt>
                <c:pt idx="10">
                  <c:v>0</c:v>
                </c:pt>
                <c:pt idx="11">
                  <c:v>9.0500000000000007</c:v>
                </c:pt>
                <c:pt idx="12">
                  <c:v>8.4</c:v>
                </c:pt>
                <c:pt idx="13">
                  <c:v>8.8000000000000007</c:v>
                </c:pt>
                <c:pt idx="14">
                  <c:v>8.9499999999999993</c:v>
                </c:pt>
                <c:pt idx="15">
                  <c:v>6.75</c:v>
                </c:pt>
                <c:pt idx="16">
                  <c:v>7.65</c:v>
                </c:pt>
                <c:pt idx="17">
                  <c:v>8.3999999999999986</c:v>
                </c:pt>
                <c:pt idx="18">
                  <c:v>6</c:v>
                </c:pt>
                <c:pt idx="19">
                  <c:v>0</c:v>
                </c:pt>
                <c:pt idx="20">
                  <c:v>5.25</c:v>
                </c:pt>
                <c:pt idx="21">
                  <c:v>9.25</c:v>
                </c:pt>
                <c:pt idx="22">
                  <c:v>6.85</c:v>
                </c:pt>
                <c:pt idx="23">
                  <c:v>9.5500000000000007</c:v>
                </c:pt>
                <c:pt idx="24">
                  <c:v>6.55</c:v>
                </c:pt>
                <c:pt idx="25">
                  <c:v>9.25</c:v>
                </c:pt>
                <c:pt idx="26">
                  <c:v>8.4499999999999993</c:v>
                </c:pt>
                <c:pt idx="27">
                  <c:v>7.4</c:v>
                </c:pt>
                <c:pt idx="2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F-40F1-B9AD-69EC59CA9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268848"/>
        <c:axId val="831266552"/>
      </c:barChart>
      <c:catAx>
        <c:axId val="83126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66552"/>
        <c:crosses val="autoZero"/>
        <c:auto val="1"/>
        <c:lblAlgn val="ctr"/>
        <c:lblOffset val="100"/>
        <c:noMultiLvlLbl val="0"/>
      </c:catAx>
      <c:valAx>
        <c:axId val="831266552"/>
        <c:scaling>
          <c:orientation val="minMax"/>
          <c:max val="10"/>
          <c:min val="1"/>
        </c:scaling>
        <c:delete val="0"/>
        <c:axPos val="l"/>
        <c:majorGridlines>
          <c:spPr>
            <a:ln w="22225" cap="flat" cmpd="sng" algn="ctr">
              <a:gradFill flip="none" rotWithShape="1">
                <a:gsLst>
                  <a:gs pos="0">
                    <a:srgbClr val="00B050"/>
                  </a:gs>
                  <a:gs pos="75000">
                    <a:srgbClr val="FFC000"/>
                  </a:gs>
                  <a:gs pos="50000">
                    <a:srgbClr val="FFFF00"/>
                  </a:gs>
                  <a:gs pos="25000">
                    <a:srgbClr val="92D050"/>
                  </a:gs>
                  <a:gs pos="100000">
                    <a:srgbClr val="C00000"/>
                  </a:gs>
                </a:gsLst>
                <a:lin ang="5400000" scaled="1"/>
                <a:tileRect/>
              </a:gra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68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Mountain Game</a:t>
            </a:r>
            <a:r>
              <a:rPr lang="en-GB" baseline="0"/>
              <a:t> Lands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'Decision Chart 2'!$E$3:$E$23</c:f>
              <c:strCache>
                <c:ptCount val="21"/>
                <c:pt idx="0">
                  <c:v>Buffalo Cove</c:v>
                </c:pt>
                <c:pt idx="1">
                  <c:v>Cold Mountain</c:v>
                </c:pt>
                <c:pt idx="2">
                  <c:v>Dupon State Forest</c:v>
                </c:pt>
                <c:pt idx="3">
                  <c:v>Elk Knob</c:v>
                </c:pt>
                <c:pt idx="4">
                  <c:v>Green River</c:v>
                </c:pt>
                <c:pt idx="5">
                  <c:v>Headwaters State Forest</c:v>
                </c:pt>
                <c:pt idx="6">
                  <c:v>Johns River</c:v>
                </c:pt>
                <c:pt idx="7">
                  <c:v>Kerr Scott</c:v>
                </c:pt>
                <c:pt idx="8">
                  <c:v>Mitchell River</c:v>
                </c:pt>
                <c:pt idx="9">
                  <c:v>Nantahala</c:v>
                </c:pt>
                <c:pt idx="10">
                  <c:v>Needmore</c:v>
                </c:pt>
                <c:pt idx="11">
                  <c:v>Pisgah National Forest</c:v>
                </c:pt>
                <c:pt idx="12">
                  <c:v>Pisgah WRC</c:v>
                </c:pt>
                <c:pt idx="13">
                  <c:v>Pond Mountain</c:v>
                </c:pt>
                <c:pt idx="14">
                  <c:v>Rendezvous Mountain State Forest</c:v>
                </c:pt>
                <c:pt idx="15">
                  <c:v>Sandy Mush</c:v>
                </c:pt>
                <c:pt idx="16">
                  <c:v>South Mountains</c:v>
                </c:pt>
                <c:pt idx="17">
                  <c:v>Three Top Mountain</c:v>
                </c:pt>
                <c:pt idx="18">
                  <c:v>Thurmond Chatham</c:v>
                </c:pt>
                <c:pt idx="19">
                  <c:v>Toxaway</c:v>
                </c:pt>
                <c:pt idx="20">
                  <c:v>William H. Silver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'Decision Chart 2'!$E$3:$E$23</c:f>
              <c:strCache>
                <c:ptCount val="21"/>
                <c:pt idx="0">
                  <c:v>Buffalo Cove</c:v>
                </c:pt>
                <c:pt idx="1">
                  <c:v>Cold Mountain</c:v>
                </c:pt>
                <c:pt idx="2">
                  <c:v>Dupon State Forest</c:v>
                </c:pt>
                <c:pt idx="3">
                  <c:v>Elk Knob</c:v>
                </c:pt>
                <c:pt idx="4">
                  <c:v>Green River</c:v>
                </c:pt>
                <c:pt idx="5">
                  <c:v>Headwaters State Forest</c:v>
                </c:pt>
                <c:pt idx="6">
                  <c:v>Johns River</c:v>
                </c:pt>
                <c:pt idx="7">
                  <c:v>Kerr Scott</c:v>
                </c:pt>
                <c:pt idx="8">
                  <c:v>Mitchell River</c:v>
                </c:pt>
                <c:pt idx="9">
                  <c:v>Nantahala</c:v>
                </c:pt>
                <c:pt idx="10">
                  <c:v>Needmore</c:v>
                </c:pt>
                <c:pt idx="11">
                  <c:v>Pisgah National Forest</c:v>
                </c:pt>
                <c:pt idx="12">
                  <c:v>Pisgah WRC</c:v>
                </c:pt>
                <c:pt idx="13">
                  <c:v>Pond Mountain</c:v>
                </c:pt>
                <c:pt idx="14">
                  <c:v>Rendezvous Mountain State Forest</c:v>
                </c:pt>
                <c:pt idx="15">
                  <c:v>Sandy Mush</c:v>
                </c:pt>
                <c:pt idx="16">
                  <c:v>South Mountains</c:v>
                </c:pt>
                <c:pt idx="17">
                  <c:v>Three Top Mountain</c:v>
                </c:pt>
                <c:pt idx="18">
                  <c:v>Thurmond Chatham</c:v>
                </c:pt>
                <c:pt idx="19">
                  <c:v>Toxaway</c:v>
                </c:pt>
                <c:pt idx="20">
                  <c:v>William H. Silver</c:v>
                </c:pt>
              </c:strCache>
            </c:strRef>
          </c:cat>
          <c:val>
            <c:numRef>
              <c:f>'Decision Chart 2'!$F$3:$F$23</c:f>
              <c:numCache>
                <c:formatCode>General</c:formatCode>
                <c:ptCount val="21"/>
                <c:pt idx="0">
                  <c:v>8.6000000000000014</c:v>
                </c:pt>
                <c:pt idx="1">
                  <c:v>8.5</c:v>
                </c:pt>
                <c:pt idx="2">
                  <c:v>0</c:v>
                </c:pt>
                <c:pt idx="3">
                  <c:v>8.5500000000000007</c:v>
                </c:pt>
                <c:pt idx="4">
                  <c:v>7.15</c:v>
                </c:pt>
                <c:pt idx="5">
                  <c:v>0</c:v>
                </c:pt>
                <c:pt idx="6">
                  <c:v>6.8000000000000007</c:v>
                </c:pt>
                <c:pt idx="7">
                  <c:v>4.8499999999999996</c:v>
                </c:pt>
                <c:pt idx="8">
                  <c:v>8.0500000000000007</c:v>
                </c:pt>
                <c:pt idx="9">
                  <c:v>7</c:v>
                </c:pt>
                <c:pt idx="10">
                  <c:v>8.3999999999999986</c:v>
                </c:pt>
                <c:pt idx="11">
                  <c:v>7.35</c:v>
                </c:pt>
                <c:pt idx="12">
                  <c:v>8.4499999999999993</c:v>
                </c:pt>
                <c:pt idx="13">
                  <c:v>7.8000000000000007</c:v>
                </c:pt>
                <c:pt idx="14">
                  <c:v>0</c:v>
                </c:pt>
                <c:pt idx="15">
                  <c:v>4.2</c:v>
                </c:pt>
                <c:pt idx="16">
                  <c:v>8</c:v>
                </c:pt>
                <c:pt idx="17">
                  <c:v>7.6999999999999993</c:v>
                </c:pt>
                <c:pt idx="18">
                  <c:v>8.5500000000000007</c:v>
                </c:pt>
                <c:pt idx="19">
                  <c:v>8.75</c:v>
                </c:pt>
                <c:pt idx="20">
                  <c:v>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2-4EAC-A75C-6E35E7EC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268848"/>
        <c:axId val="831266552"/>
      </c:barChart>
      <c:catAx>
        <c:axId val="83126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66552"/>
        <c:crosses val="autoZero"/>
        <c:auto val="1"/>
        <c:lblAlgn val="ctr"/>
        <c:lblOffset val="100"/>
        <c:noMultiLvlLbl val="0"/>
      </c:catAx>
      <c:valAx>
        <c:axId val="831266552"/>
        <c:scaling>
          <c:orientation val="minMax"/>
          <c:max val="10"/>
          <c:min val="1"/>
        </c:scaling>
        <c:delete val="0"/>
        <c:axPos val="l"/>
        <c:majorGridlines>
          <c:spPr>
            <a:ln w="22225" cap="flat" cmpd="sng" algn="ctr">
              <a:gradFill flip="none" rotWithShape="1">
                <a:gsLst>
                  <a:gs pos="0">
                    <a:srgbClr val="00B050"/>
                  </a:gs>
                  <a:gs pos="75000">
                    <a:srgbClr val="FFC000"/>
                  </a:gs>
                  <a:gs pos="50000">
                    <a:srgbClr val="FFFF00"/>
                  </a:gs>
                  <a:gs pos="25000">
                    <a:srgbClr val="92D050"/>
                  </a:gs>
                  <a:gs pos="100000">
                    <a:srgbClr val="C00000"/>
                  </a:gs>
                </a:gsLst>
                <a:lin ang="5400000" scaled="1"/>
                <a:tileRect/>
              </a:gra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68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93123313084529E-2"/>
          <c:y val="5.0325252650505303E-2"/>
          <c:w val="0.25744920945997785"/>
          <c:h val="0.838846053334242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8C-4D06-921A-5EA53EE6758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8C-4D06-921A-5EA53EE6758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8C-4D06-921A-5EA53EE6758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8C-4D06-921A-5EA53EE6758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8C-4D06-921A-5EA53EE6758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8C-4D06-921A-5EA53EE67587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8C-4D06-921A-5EA53EE67587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8C-4D06-921A-5EA53EE67587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8C-4D06-921A-5EA53EE67587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B8C-4D06-921A-5EA53EE67587}"/>
              </c:ext>
            </c:extLst>
          </c:dPt>
          <c:cat>
            <c:strRef>
              <c:f>'Weighting Visual'!$A$17:$A$26</c:f>
              <c:strCache>
                <c:ptCount val="9"/>
                <c:pt idx="0">
                  <c:v>Level of hunting use vs. other use- -consider number of non-hunter specific attractions (high # of other users/non-hunt attractions 1pt., moderate  # of other users/attractions 2-4 pts., primarily hunting use and low # of other users 5 pts.)</c:v>
                </c:pt>
                <c:pt idx="2">
                  <c:v>Proximity to urban centers (high population density); (&lt;10 miles 1pt., 10-20 miles 2-4pts., &gt;20 miles 5 pts.)</c:v>
                </c:pt>
                <c:pt idx="4">
                  <c:v>Proximity to alternative public lands for recreation purposes (&gt;20 miles 1pt., 10-20 miles 2-4 pts., &lt;10 miles 5pts.)</c:v>
                </c:pt>
                <c:pt idx="6">
                  <c:v>Level of other activities being negatively impacted by Sunday Hunting (3 or more activities 1pt, 1 to 3 activities 2-4 pts., 0 activities 5pts.)</c:v>
                </c:pt>
                <c:pt idx="8">
                  <c:v>Level of acceptance/non-conflict with adjacent landowners (Low acceptance/high conflict 1 pt., moderate acceptance/conflict 2-4 pts., high acceptance/low conflict 5pts.)</c:v>
                </c:pt>
              </c:strCache>
            </c:strRef>
          </c:cat>
          <c:val>
            <c:numRef>
              <c:f>'Weighting Visual'!$B$17:$B$26</c:f>
              <c:numCache>
                <c:formatCode>General</c:formatCode>
                <c:ptCount val="10"/>
                <c:pt idx="0">
                  <c:v>0.25</c:v>
                </c:pt>
                <c:pt idx="2">
                  <c:v>0.15</c:v>
                </c:pt>
                <c:pt idx="4">
                  <c:v>0.2</c:v>
                </c:pt>
                <c:pt idx="6">
                  <c:v>0.25</c:v>
                </c:pt>
                <c:pt idx="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D-2040-AD1C-779D3FD78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8359777658439284"/>
          <c:y val="0.10590365180730364"/>
          <c:w val="0.71624111645034638"/>
          <c:h val="0.58228532457064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93123313084529E-2"/>
          <c:y val="5.0325252650505303E-2"/>
          <c:w val="0.25744920945997785"/>
          <c:h val="0.838846053334242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48-BF44-A47F-FEA331B4B14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48-BF44-A47F-FEA331B4B14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48-BF44-A47F-FEA331B4B14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48-BF44-A47F-FEA331B4B14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48-BF44-A47F-FEA331B4B14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48-BF44-A47F-FEA331B4B147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48-BF44-A47F-FEA331B4B147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48-BF44-A47F-FEA331B4B147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48-BF44-A47F-FEA331B4B147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B48-BF44-A47F-FEA331B4B147}"/>
              </c:ext>
            </c:extLst>
          </c:dPt>
          <c:cat>
            <c:strRef>
              <c:f>'Weighting Visual'!$A$5:$A$14</c:f>
              <c:strCache>
                <c:ptCount val="9"/>
                <c:pt idx="0">
                  <c:v>Size of Game Land (&lt;1000  1pt., 1000-10k 2-4 pts., &gt;10k 5pts.)</c:v>
                </c:pt>
                <c:pt idx="2">
                  <c:v>Game species availability (Small number of huntable species 1 pt., most huntable species available, 5 pts.) </c:v>
                </c:pt>
                <c:pt idx="4">
                  <c:v>Infrastructure impacts of increased activity  (High level of impact 1 pt,  no impact 5 pts.)</c:v>
                </c:pt>
                <c:pt idx="6">
                  <c:v>Potential for overharvest of ANY game species or  subtantial resource disturbance with increased effort (high potential 1pt, no potential 5 pts.)</c:v>
                </c:pt>
                <c:pt idx="8">
                  <c:v>Game land complexity</c:v>
                </c:pt>
              </c:strCache>
            </c:strRef>
          </c:cat>
          <c:val>
            <c:numRef>
              <c:f>'Weighting Visual'!$B$5:$B$14</c:f>
              <c:numCache>
                <c:formatCode>General</c:formatCode>
                <c:ptCount val="10"/>
                <c:pt idx="0">
                  <c:v>0.1</c:v>
                </c:pt>
                <c:pt idx="2">
                  <c:v>0.15</c:v>
                </c:pt>
                <c:pt idx="4">
                  <c:v>0.2</c:v>
                </c:pt>
                <c:pt idx="6">
                  <c:v>0.3</c:v>
                </c:pt>
                <c:pt idx="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B48-BF44-A47F-FEA331B4B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0919565080937066"/>
          <c:y val="0.12721808086600189"/>
          <c:w val="0.62323845923156862"/>
          <c:h val="0.58228532457064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0</xdr:row>
      <xdr:rowOff>152399</xdr:rowOff>
    </xdr:from>
    <xdr:to>
      <xdr:col>2</xdr:col>
      <xdr:colOff>2095499</xdr:colOff>
      <xdr:row>33</xdr:row>
      <xdr:rowOff>104774</xdr:rowOff>
    </xdr:to>
    <xdr:graphicFrame macro="">
      <xdr:nvGraphicFramePr>
        <xdr:cNvPr id="25" name="Chart 3">
          <a:extLst>
            <a:ext uri="{FF2B5EF4-FFF2-40B4-BE49-F238E27FC236}">
              <a16:creationId xmlns:a16="http://schemas.microsoft.com/office/drawing/2014/main" id="{A490DAC0-3886-4B3F-8A58-6A7D37448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47625</xdr:rowOff>
    </xdr:from>
    <xdr:to>
      <xdr:col>5</xdr:col>
      <xdr:colOff>2152650</xdr:colOff>
      <xdr:row>33</xdr:row>
      <xdr:rowOff>0</xdr:rowOff>
    </xdr:to>
    <xdr:graphicFrame macro="">
      <xdr:nvGraphicFramePr>
        <xdr:cNvPr id="19" name="Chart 9">
          <a:extLst>
            <a:ext uri="{FF2B5EF4-FFF2-40B4-BE49-F238E27FC236}">
              <a16:creationId xmlns:a16="http://schemas.microsoft.com/office/drawing/2014/main" id="{89EA4A8C-30BD-4784-919B-6EC1A5174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2162175</xdr:colOff>
      <xdr:row>0</xdr:row>
      <xdr:rowOff>47625</xdr:rowOff>
    </xdr:from>
    <xdr:to>
      <xdr:col>9</xdr:col>
      <xdr:colOff>57150</xdr:colOff>
      <xdr:row>33</xdr:row>
      <xdr:rowOff>0</xdr:rowOff>
    </xdr:to>
    <xdr:graphicFrame macro="">
      <xdr:nvGraphicFramePr>
        <xdr:cNvPr id="12" name="Chart 10">
          <a:extLst>
            <a:ext uri="{FF2B5EF4-FFF2-40B4-BE49-F238E27FC236}">
              <a16:creationId xmlns:a16="http://schemas.microsoft.com/office/drawing/2014/main" id="{6ED6321A-929A-4894-A81B-323FAABDD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5</xdr:col>
      <xdr:colOff>1857375</xdr:colOff>
      <xdr:row>72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1D4000-F8FC-4FDA-822C-22B81FC48F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75</xdr:row>
      <xdr:rowOff>0</xdr:rowOff>
    </xdr:from>
    <xdr:to>
      <xdr:col>5</xdr:col>
      <xdr:colOff>0</xdr:colOff>
      <xdr:row>98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4BC380-EBDA-4347-9902-DCDE672B4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101</xdr:row>
      <xdr:rowOff>0</xdr:rowOff>
    </xdr:from>
    <xdr:to>
      <xdr:col>4</xdr:col>
      <xdr:colOff>0</xdr:colOff>
      <xdr:row>124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C51E1B-9F0F-4680-A773-6CB79D46D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16</xdr:row>
      <xdr:rowOff>184150</xdr:rowOff>
    </xdr:from>
    <xdr:to>
      <xdr:col>23</xdr:col>
      <xdr:colOff>355600</xdr:colOff>
      <xdr:row>33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0C82F6-819F-B84E-A54E-5337936957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139700</xdr:colOff>
      <xdr:row>0</xdr:row>
      <xdr:rowOff>0</xdr:rowOff>
    </xdr:from>
    <xdr:to>
      <xdr:col>23</xdr:col>
      <xdr:colOff>342900</xdr:colOff>
      <xdr:row>16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7C3BCC-989B-D748-8461-19975550F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00D836-E111-4365-9309-5A37687E41E3}" name="Table2" displayName="Table2" ref="A35:C79" totalsRowShown="0">
  <autoFilter ref="A35:C79" xr:uid="{978206F1-97F9-4216-85A7-44A942083A86}"/>
  <sortState xmlns:xlrd2="http://schemas.microsoft.com/office/spreadsheetml/2017/richdata2" ref="A36:C79">
    <sortCondition ref="A35:A79"/>
  </sortState>
  <tableColumns count="3">
    <tableColumn id="1" xr3:uid="{00FD1352-4826-4301-9AFC-77C0F326CBA9}" name="GAME LANDS"/>
    <tableColumn id="2" xr3:uid="{D18E994A-8F6C-4AE4-B20A-F0C8794567AC}" name="Agency Feasibility"/>
    <tableColumn id="3" xr3:uid="{D2732F8E-B314-4D5F-BE9D-C3CB6B03B3DC}" name="Stakeholder Conflict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3032D1-B332-481E-A7E1-DB50D18A4D62}" name="Table3" displayName="Table3" ref="D35:F64" totalsRowShown="0">
  <autoFilter ref="D35:F64" xr:uid="{EABE3627-8383-47A2-A084-50DB3CB3FB5D}"/>
  <tableColumns count="3">
    <tableColumn id="1" xr3:uid="{ACDD74B7-EC4E-4A67-8337-A24C803C131B}" name="GAME LANDS" dataDxfId="11"/>
    <tableColumn id="2" xr3:uid="{2EE495EA-DC3F-4D04-B7AE-70EA9E55FFCB}" name="Agency Feasibility"/>
    <tableColumn id="3" xr3:uid="{22704BA3-BFD3-4CDB-901B-D38C9285713E}" name="Stakeholder Conflict"/>
  </tableColumns>
  <tableStyleInfo name="TableStyleMedium2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CB5388-DFEC-4204-82D7-164A9BEF881F}" name="Table4" displayName="Table4" ref="G35:I56" totalsRowShown="0">
  <autoFilter ref="G35:I56" xr:uid="{F94726DD-8194-446A-8A51-D921D5805F9A}"/>
  <tableColumns count="3">
    <tableColumn id="1" xr3:uid="{6C389EAF-8A89-47E9-BE32-88702698DBC0}" name="GAME LANDS" dataDxfId="10"/>
    <tableColumn id="2" xr3:uid="{D530D591-3A0F-4E64-8B52-4D04059B5B7F}" name="Agency Feasibility"/>
    <tableColumn id="3" xr3:uid="{81EA1B99-A935-43C4-8B70-64CE1DE3FFC8}" name="Stakeholder Conflict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9E5ADFE-567A-45E6-BCF2-BFAD5008EAB5}" name="Table5" displayName="Table5" ref="A2:B46" totalsRowShown="0" headerRowDxfId="9">
  <autoFilter ref="A2:B46" xr:uid="{E2F0D156-400A-4108-89AE-A39D97D02276}"/>
  <tableColumns count="2">
    <tableColumn id="1" xr3:uid="{631B5D59-C728-43DF-B993-9988DDE25EEE}" name="Gameland" dataDxfId="8"/>
    <tableColumn id="2" xr3:uid="{DADABF1E-4479-49DF-B849-C2A89A9BDFB6}" name="Total Score (1-10)" dataDxfId="7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3BA5F1-937E-42C3-BF51-7C39CDD27276}" name="Table7" displayName="Table7" ref="C2:D31" totalsRowShown="0" headerRowDxfId="6">
  <autoFilter ref="C2:D31" xr:uid="{1960F226-5AFC-4B1B-97C4-9825F5EADAB6}"/>
  <tableColumns count="2">
    <tableColumn id="1" xr3:uid="{C5BD10C0-4353-4958-A513-837BE7AC71F4}" name="Gameland" dataDxfId="5"/>
    <tableColumn id="2" xr3:uid="{5B967F19-7001-424D-B9CD-9B43CC8176EE}" name="Total Score (1-10)" dataDxfId="4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5F5E405-D29F-4BAA-95B6-E9ABDE19EF90}" name="Table8" displayName="Table8" ref="E2:F23" totalsRowShown="0" headerRowDxfId="3">
  <autoFilter ref="E2:F23" xr:uid="{AC46C039-2150-4714-9F39-5AD565F9E46C}"/>
  <tableColumns count="2">
    <tableColumn id="1" xr3:uid="{5ED86FDC-DC4C-4E35-9094-6C429C5FCF18}" name="Gameland" dataDxfId="2"/>
    <tableColumn id="2" xr3:uid="{40052CD8-9255-4120-9D31-FE708B145900}" name="Total Score (1-10)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5484-3A97-4028-9BF9-7E25692D99D2}">
  <dimension ref="A8:I79"/>
  <sheetViews>
    <sheetView showGridLines="0" zoomScale="70" zoomScaleNormal="70" workbookViewId="0">
      <selection sqref="A1:XFD1048576"/>
    </sheetView>
  </sheetViews>
  <sheetFormatPr defaultColWidth="8.85546875" defaultRowHeight="15" x14ac:dyDescent="0.25"/>
  <cols>
    <col min="1" max="1" width="40.7109375" customWidth="1"/>
    <col min="2" max="2" width="33.7109375" customWidth="1"/>
    <col min="3" max="3" width="31.7109375" customWidth="1"/>
    <col min="4" max="4" width="37.7109375" customWidth="1"/>
    <col min="5" max="5" width="35.85546875" customWidth="1"/>
    <col min="6" max="6" width="38" customWidth="1"/>
    <col min="7" max="7" width="40.85546875" customWidth="1"/>
    <col min="8" max="8" width="31.85546875" customWidth="1"/>
    <col min="9" max="9" width="26.7109375" customWidth="1"/>
  </cols>
  <sheetData>
    <row r="8" ht="20.25" customHeight="1" x14ac:dyDescent="0.25"/>
    <row r="11" ht="20.25" customHeight="1" x14ac:dyDescent="0.25"/>
    <row r="22" ht="20.25" customHeight="1" x14ac:dyDescent="0.25"/>
    <row r="25" ht="20.25" customHeight="1" x14ac:dyDescent="0.25"/>
    <row r="34" spans="1:9" x14ac:dyDescent="0.25">
      <c r="A34" s="48" t="s">
        <v>0</v>
      </c>
      <c r="B34" s="48"/>
      <c r="C34" s="48"/>
      <c r="D34" s="48" t="s">
        <v>1</v>
      </c>
      <c r="E34" s="48"/>
      <c r="F34" s="48"/>
      <c r="G34" s="48" t="s">
        <v>2</v>
      </c>
      <c r="H34" s="48"/>
      <c r="I34" s="48"/>
    </row>
    <row r="35" spans="1:9" x14ac:dyDescent="0.25">
      <c r="A35" t="s">
        <v>3</v>
      </c>
      <c r="B35" t="s">
        <v>4</v>
      </c>
      <c r="C35" t="s">
        <v>5</v>
      </c>
      <c r="D35" t="s">
        <v>3</v>
      </c>
      <c r="E35" t="s">
        <v>4</v>
      </c>
      <c r="F35" t="s">
        <v>5</v>
      </c>
      <c r="G35" t="s">
        <v>3</v>
      </c>
      <c r="H35" t="s">
        <v>4</v>
      </c>
      <c r="I35" t="s">
        <v>5</v>
      </c>
    </row>
    <row r="36" spans="1:9" x14ac:dyDescent="0.25">
      <c r="A36" s="39" t="s">
        <v>6</v>
      </c>
      <c r="B36">
        <f>'Scoring Sheet'!C15</f>
        <v>2.5999999999999996</v>
      </c>
      <c r="C36">
        <f>'Scoring Sheet'!$C$28</f>
        <v>4.5999999999999996</v>
      </c>
      <c r="D36" s="41" t="s">
        <v>7</v>
      </c>
      <c r="E36">
        <f>'Scoring Sheet'!$AU$15</f>
        <v>4.25</v>
      </c>
      <c r="F36">
        <f>'Scoring Sheet'!$AU$28</f>
        <v>4.5999999999999996</v>
      </c>
      <c r="G36" s="41" t="s">
        <v>8</v>
      </c>
      <c r="H36">
        <f>'Scoring Sheet'!$BX$15</f>
        <v>4.45</v>
      </c>
      <c r="I36">
        <f>'Scoring Sheet'!$BX$28</f>
        <v>4.1500000000000004</v>
      </c>
    </row>
    <row r="37" spans="1:9" x14ac:dyDescent="0.25">
      <c r="A37" s="39" t="s">
        <v>9</v>
      </c>
      <c r="B37">
        <f>'Scoring Sheet'!$D$15</f>
        <v>4.05</v>
      </c>
      <c r="C37">
        <f>'Scoring Sheet'!$D$28</f>
        <v>4.2</v>
      </c>
      <c r="D37" s="41" t="s">
        <v>10</v>
      </c>
      <c r="E37">
        <f>'Scoring Sheet'!$AV$15</f>
        <v>4.5999999999999996</v>
      </c>
      <c r="F37">
        <f>'Scoring Sheet'!$AV$28</f>
        <v>5</v>
      </c>
      <c r="G37" s="41" t="s">
        <v>11</v>
      </c>
      <c r="H37">
        <f>'Scoring Sheet'!$BY$15</f>
        <v>4.3</v>
      </c>
      <c r="I37">
        <f>'Scoring Sheet'!$BY$28</f>
        <v>4.2</v>
      </c>
    </row>
    <row r="38" spans="1:9" x14ac:dyDescent="0.25">
      <c r="A38" s="39" t="s">
        <v>12</v>
      </c>
      <c r="B38">
        <f>'Scoring Sheet'!$E$15</f>
        <v>4.25</v>
      </c>
      <c r="C38">
        <f>'Scoring Sheet'!$E$28</f>
        <v>4</v>
      </c>
      <c r="D38" s="42" t="s">
        <v>13</v>
      </c>
      <c r="E38">
        <f>'Scoring Sheet'!$AW$15</f>
        <v>3</v>
      </c>
      <c r="F38">
        <f>'Scoring Sheet'!$AW$28</f>
        <v>3.6000000000000005</v>
      </c>
      <c r="G38" s="42" t="s">
        <v>14</v>
      </c>
      <c r="H38" t="s">
        <v>15</v>
      </c>
      <c r="I38" t="s">
        <v>15</v>
      </c>
    </row>
    <row r="39" spans="1:9" x14ac:dyDescent="0.25">
      <c r="A39" s="40" t="s">
        <v>16</v>
      </c>
      <c r="B39">
        <f>'Scoring Sheet'!$F$15</f>
        <v>3.05</v>
      </c>
      <c r="C39">
        <f>'Scoring Sheet'!$F$28</f>
        <v>3.4000000000000004</v>
      </c>
      <c r="D39" s="42" t="s">
        <v>17</v>
      </c>
      <c r="E39" t="s">
        <v>15</v>
      </c>
      <c r="F39" t="s">
        <v>15</v>
      </c>
      <c r="G39" s="41" t="s">
        <v>18</v>
      </c>
      <c r="H39">
        <f>'Scoring Sheet'!$CA$15</f>
        <v>4.1500000000000004</v>
      </c>
      <c r="I39">
        <f>'Scoring Sheet'!$CA$28</f>
        <v>4.4000000000000004</v>
      </c>
    </row>
    <row r="40" spans="1:9" x14ac:dyDescent="0.25">
      <c r="A40" s="40" t="s">
        <v>19</v>
      </c>
      <c r="B40" t="s">
        <v>15</v>
      </c>
      <c r="C40" t="s">
        <v>15</v>
      </c>
      <c r="D40" s="41" t="s">
        <v>20</v>
      </c>
      <c r="E40">
        <f>'Scoring Sheet'!$AY$15</f>
        <v>4.7</v>
      </c>
      <c r="F40">
        <f>'Scoring Sheet'!$AY$28</f>
        <v>4.3499999999999996</v>
      </c>
      <c r="G40" s="42" t="s">
        <v>21</v>
      </c>
      <c r="H40">
        <f>'Scoring Sheet'!$CB$15</f>
        <v>4.3500000000000005</v>
      </c>
      <c r="I40">
        <f>'Scoring Sheet'!$CB$28</f>
        <v>2.8000000000000003</v>
      </c>
    </row>
    <row r="41" spans="1:9" x14ac:dyDescent="0.25">
      <c r="A41" s="40" t="s">
        <v>22</v>
      </c>
      <c r="B41" t="s">
        <v>15</v>
      </c>
      <c r="C41" t="s">
        <v>15</v>
      </c>
      <c r="D41" s="42" t="s">
        <v>23</v>
      </c>
      <c r="E41">
        <f>'Scoring Sheet'!$AZ$15</f>
        <v>3.4</v>
      </c>
      <c r="F41">
        <f>'Scoring Sheet'!$AZ$28</f>
        <v>3.95</v>
      </c>
      <c r="G41" s="42" t="s">
        <v>24</v>
      </c>
      <c r="H41" t="s">
        <v>15</v>
      </c>
      <c r="I41" t="s">
        <v>15</v>
      </c>
    </row>
    <row r="42" spans="1:9" x14ac:dyDescent="0.25">
      <c r="A42" s="39" t="s">
        <v>25</v>
      </c>
      <c r="B42">
        <f>'Scoring Sheet'!$I$15</f>
        <v>4</v>
      </c>
      <c r="C42">
        <f>'Scoring Sheet'!$I$28</f>
        <v>4.2</v>
      </c>
      <c r="D42" s="41" t="s">
        <v>26</v>
      </c>
      <c r="E42">
        <f>'Scoring Sheet'!$BA$15</f>
        <v>4.7</v>
      </c>
      <c r="F42">
        <f>'Scoring Sheet'!$BA$28</f>
        <v>5</v>
      </c>
      <c r="G42" s="41" t="s">
        <v>27</v>
      </c>
      <c r="H42">
        <f>'Scoring Sheet'!$CD$15</f>
        <v>3.1500000000000004</v>
      </c>
      <c r="I42">
        <f>'Scoring Sheet'!$CD$28</f>
        <v>3.6500000000000004</v>
      </c>
    </row>
    <row r="43" spans="1:9" x14ac:dyDescent="0.25">
      <c r="A43" s="40" t="s">
        <v>28</v>
      </c>
      <c r="B43" t="s">
        <v>15</v>
      </c>
      <c r="C43" t="s">
        <v>15</v>
      </c>
      <c r="D43" s="41" t="s">
        <v>29</v>
      </c>
      <c r="E43">
        <f>'Scoring Sheet'!$BB$15</f>
        <v>4.5</v>
      </c>
      <c r="F43">
        <f>'Scoring Sheet'!$BB$28</f>
        <v>3.25</v>
      </c>
      <c r="G43" s="42" t="s">
        <v>30</v>
      </c>
      <c r="H43">
        <f>'Scoring Sheet'!$CE$15</f>
        <v>3</v>
      </c>
      <c r="I43">
        <f>'Scoring Sheet'!$CE$28</f>
        <v>1.85</v>
      </c>
    </row>
    <row r="44" spans="1:9" x14ac:dyDescent="0.25">
      <c r="A44" s="39" t="s">
        <v>31</v>
      </c>
      <c r="B44">
        <f>'Scoring Sheet'!$K$15</f>
        <v>4.1500000000000004</v>
      </c>
      <c r="C44">
        <f>'Scoring Sheet'!$K$28</f>
        <v>3.9000000000000004</v>
      </c>
      <c r="D44" s="42" t="s">
        <v>32</v>
      </c>
      <c r="E44">
        <f>'Scoring Sheet'!$BC$15</f>
        <v>3.05</v>
      </c>
      <c r="F44">
        <f>'Scoring Sheet'!$BC$28</f>
        <v>3.4</v>
      </c>
      <c r="G44" s="41" t="s">
        <v>33</v>
      </c>
      <c r="H44">
        <f>'Scoring Sheet'!$CF$15</f>
        <v>3.8499999999999996</v>
      </c>
      <c r="I44">
        <f>'Scoring Sheet'!$CF$28</f>
        <v>4.2</v>
      </c>
    </row>
    <row r="45" spans="1:9" x14ac:dyDescent="0.25">
      <c r="A45" s="39" t="s">
        <v>34</v>
      </c>
      <c r="B45">
        <f>'Scoring Sheet'!$L$15</f>
        <v>3.4</v>
      </c>
      <c r="C45">
        <f>'Scoring Sheet'!$L$28</f>
        <v>4.55</v>
      </c>
      <c r="D45" s="41" t="s">
        <v>35</v>
      </c>
      <c r="E45">
        <f>'Scoring Sheet'!$BD$15</f>
        <v>4.7</v>
      </c>
      <c r="F45">
        <f>'Scoring Sheet'!$BD$28</f>
        <v>3.7</v>
      </c>
      <c r="G45" s="41" t="s">
        <v>36</v>
      </c>
      <c r="H45">
        <f>'Scoring Sheet'!$CG$15</f>
        <v>4.5</v>
      </c>
      <c r="I45">
        <f>'Scoring Sheet'!$CG$28</f>
        <v>2.5</v>
      </c>
    </row>
    <row r="46" spans="1:9" x14ac:dyDescent="0.25">
      <c r="A46" s="39" t="s">
        <v>37</v>
      </c>
      <c r="B46">
        <f>'Scoring Sheet'!$M$15</f>
        <v>4.1500000000000004</v>
      </c>
      <c r="C46">
        <f>'Scoring Sheet'!$M$28</f>
        <v>3.8</v>
      </c>
      <c r="D46" s="42" t="s">
        <v>38</v>
      </c>
      <c r="E46" t="s">
        <v>15</v>
      </c>
      <c r="F46" t="s">
        <v>15</v>
      </c>
      <c r="G46" s="41" t="s">
        <v>39</v>
      </c>
      <c r="H46">
        <f>'Scoring Sheet'!$CH$15</f>
        <v>4.3</v>
      </c>
      <c r="I46">
        <f>'Scoring Sheet'!$CH$28</f>
        <v>4.0999999999999996</v>
      </c>
    </row>
    <row r="47" spans="1:9" x14ac:dyDescent="0.25">
      <c r="A47" s="40" t="s">
        <v>40</v>
      </c>
      <c r="B47">
        <f>'Scoring Sheet'!$N$15</f>
        <v>3.4</v>
      </c>
      <c r="C47">
        <f>'Scoring Sheet'!$N$28</f>
        <v>2.2000000000000002</v>
      </c>
      <c r="D47" s="41" t="s">
        <v>41</v>
      </c>
      <c r="E47">
        <f>'Scoring Sheet'!$BF$15</f>
        <v>4.7</v>
      </c>
      <c r="F47">
        <f>'Scoring Sheet'!$BF$28</f>
        <v>4.3499999999999996</v>
      </c>
      <c r="G47" s="41" t="s">
        <v>42</v>
      </c>
      <c r="H47">
        <f>'Scoring Sheet'!$CI$15</f>
        <v>4.45</v>
      </c>
      <c r="I47">
        <f>'Scoring Sheet'!$CI$28</f>
        <v>2.9</v>
      </c>
    </row>
    <row r="48" spans="1:9" x14ac:dyDescent="0.25">
      <c r="A48" s="39" t="s">
        <v>43</v>
      </c>
      <c r="B48">
        <f>'Scoring Sheet'!$O$15</f>
        <v>4.25</v>
      </c>
      <c r="C48">
        <f>'Scoring Sheet'!$O$28</f>
        <v>4.5999999999999996</v>
      </c>
      <c r="D48" s="41" t="s">
        <v>44</v>
      </c>
      <c r="E48">
        <f>'Scoring Sheet'!$BG$15</f>
        <v>4</v>
      </c>
      <c r="F48">
        <f>'Scoring Sheet'!$BG$28</f>
        <v>4.4000000000000004</v>
      </c>
      <c r="G48" s="41" t="s">
        <v>45</v>
      </c>
      <c r="H48">
        <f>'Scoring Sheet'!$CJ$15</f>
        <v>4.3</v>
      </c>
      <c r="I48">
        <f>'Scoring Sheet'!$CJ$28</f>
        <v>4.1500000000000004</v>
      </c>
    </row>
    <row r="49" spans="1:9" x14ac:dyDescent="0.25">
      <c r="A49" s="39" t="s">
        <v>46</v>
      </c>
      <c r="B49">
        <f>'Scoring Sheet'!$P$15</f>
        <v>4.8</v>
      </c>
      <c r="C49">
        <f>'Scoring Sheet'!$P$28</f>
        <v>3.0500000000000003</v>
      </c>
      <c r="D49" s="41" t="s">
        <v>47</v>
      </c>
      <c r="E49">
        <f>'Scoring Sheet'!$BH$15</f>
        <v>4.5</v>
      </c>
      <c r="F49">
        <f>'Scoring Sheet'!$BH$28</f>
        <v>4.3</v>
      </c>
      <c r="G49" s="41" t="s">
        <v>48</v>
      </c>
      <c r="H49">
        <f>'Scoring Sheet'!$CK$15</f>
        <v>3.85</v>
      </c>
      <c r="I49">
        <f>'Scoring Sheet'!$CK$28</f>
        <v>3.95</v>
      </c>
    </row>
    <row r="50" spans="1:9" x14ac:dyDescent="0.25">
      <c r="A50" s="39" t="s">
        <v>49</v>
      </c>
      <c r="B50">
        <f>'Scoring Sheet'!$Q$15</f>
        <v>4</v>
      </c>
      <c r="C50">
        <f>'Scoring Sheet'!$Q$28</f>
        <v>4.4000000000000004</v>
      </c>
      <c r="D50" s="41" t="s">
        <v>50</v>
      </c>
      <c r="E50">
        <f>'Scoring Sheet'!$BI$15</f>
        <v>4.8</v>
      </c>
      <c r="F50">
        <f>'Scoring Sheet'!$BI$28</f>
        <v>4.1499999999999995</v>
      </c>
      <c r="G50" s="42" t="s">
        <v>51</v>
      </c>
      <c r="H50" t="s">
        <v>15</v>
      </c>
      <c r="I50" t="s">
        <v>15</v>
      </c>
    </row>
    <row r="51" spans="1:9" x14ac:dyDescent="0.25">
      <c r="A51" s="39" t="s">
        <v>52</v>
      </c>
      <c r="B51">
        <f>'Scoring Sheet'!$R$15</f>
        <v>3.0500000000000003</v>
      </c>
      <c r="C51">
        <f>'Scoring Sheet'!$R$28</f>
        <v>4.8499999999999996</v>
      </c>
      <c r="D51" s="42" t="s">
        <v>53</v>
      </c>
      <c r="E51">
        <f>'Scoring Sheet'!$BJ$15</f>
        <v>3.5</v>
      </c>
      <c r="F51">
        <f>'Scoring Sheet'!$BJ$28</f>
        <v>3.25</v>
      </c>
      <c r="G51" s="42" t="s">
        <v>54</v>
      </c>
      <c r="H51">
        <f>'Scoring Sheet'!$CM$15</f>
        <v>2.2999999999999998</v>
      </c>
      <c r="I51">
        <f>'Scoring Sheet'!$CM$28</f>
        <v>1.9000000000000001</v>
      </c>
    </row>
    <row r="52" spans="1:9" x14ac:dyDescent="0.25">
      <c r="A52" s="39" t="s">
        <v>55</v>
      </c>
      <c r="B52">
        <f>'Scoring Sheet'!$S$15</f>
        <v>4.4000000000000004</v>
      </c>
      <c r="C52">
        <f>'Scoring Sheet'!$S$28</f>
        <v>4.3</v>
      </c>
      <c r="D52" s="41" t="s">
        <v>56</v>
      </c>
      <c r="E52">
        <f>'Scoring Sheet'!$BK$15</f>
        <v>3.8</v>
      </c>
      <c r="F52">
        <f>'Scoring Sheet'!$BK$28</f>
        <v>3.85</v>
      </c>
      <c r="G52" s="41" t="s">
        <v>57</v>
      </c>
      <c r="H52">
        <f>'Scoring Sheet'!$CN$15</f>
        <v>4.0500000000000007</v>
      </c>
      <c r="I52">
        <f>'Scoring Sheet'!$CN$28</f>
        <v>3.95</v>
      </c>
    </row>
    <row r="53" spans="1:9" x14ac:dyDescent="0.25">
      <c r="A53" s="39" t="s">
        <v>58</v>
      </c>
      <c r="B53">
        <f>'Scoring Sheet'!$T$15</f>
        <v>3.6</v>
      </c>
      <c r="C53">
        <f>'Scoring Sheet'!$T$28</f>
        <v>4.25</v>
      </c>
      <c r="D53" s="41" t="s">
        <v>59</v>
      </c>
      <c r="E53">
        <f>'Scoring Sheet'!$BL$15</f>
        <v>4.05</v>
      </c>
      <c r="F53">
        <f>'Scoring Sheet'!$BL$28</f>
        <v>4.3499999999999996</v>
      </c>
      <c r="G53" s="41" t="s">
        <v>60</v>
      </c>
      <c r="H53">
        <f>'Scoring Sheet'!$CO$15</f>
        <v>4.05</v>
      </c>
      <c r="I53">
        <f>'Scoring Sheet'!$CO$28</f>
        <v>3.65</v>
      </c>
    </row>
    <row r="54" spans="1:9" x14ac:dyDescent="0.25">
      <c r="A54" s="40" t="s">
        <v>61</v>
      </c>
      <c r="B54" t="e">
        <f>'Scoring Sheet'!$U$15</f>
        <v>#VALUE!</v>
      </c>
      <c r="C54" t="e">
        <f>'Scoring Sheet'!$U$28</f>
        <v>#VALUE!</v>
      </c>
      <c r="D54" s="42" t="s">
        <v>62</v>
      </c>
      <c r="E54">
        <f>'Scoring Sheet'!$BM$15</f>
        <v>3.5</v>
      </c>
      <c r="F54">
        <f>'Scoring Sheet'!$BM$28</f>
        <v>2.5</v>
      </c>
      <c r="G54" s="41" t="s">
        <v>63</v>
      </c>
      <c r="H54">
        <f>'Scoring Sheet'!$CP$15</f>
        <v>4.0999999999999996</v>
      </c>
      <c r="I54">
        <f>'Scoring Sheet'!$CP$28</f>
        <v>4.45</v>
      </c>
    </row>
    <row r="55" spans="1:9" x14ac:dyDescent="0.25">
      <c r="A55" s="39" t="s">
        <v>64</v>
      </c>
      <c r="B55">
        <f>'Scoring Sheet'!$V$15</f>
        <v>3.55</v>
      </c>
      <c r="C55">
        <f>'Scoring Sheet'!$V$28</f>
        <v>5</v>
      </c>
      <c r="D55" s="42" t="s">
        <v>65</v>
      </c>
      <c r="E55" t="s">
        <v>15</v>
      </c>
      <c r="F55" t="s">
        <v>15</v>
      </c>
      <c r="G55" s="41" t="s">
        <v>66</v>
      </c>
      <c r="H55">
        <f>'Scoring Sheet'!$CQ$15</f>
        <v>4.4000000000000004</v>
      </c>
      <c r="I55">
        <f>'Scoring Sheet'!$CQ$28</f>
        <v>4.3499999999999996</v>
      </c>
    </row>
    <row r="56" spans="1:9" x14ac:dyDescent="0.25">
      <c r="A56" s="40" t="s">
        <v>67</v>
      </c>
      <c r="B56">
        <f>'Scoring Sheet'!$W$15</f>
        <v>3.95</v>
      </c>
      <c r="C56">
        <f>'Scoring Sheet'!$W$28</f>
        <v>1.75</v>
      </c>
      <c r="D56" s="42" t="s">
        <v>68</v>
      </c>
      <c r="E56">
        <f>'Scoring Sheet'!$BO$15</f>
        <v>2.5999999999999996</v>
      </c>
      <c r="F56">
        <f>'Scoring Sheet'!$BO$28</f>
        <v>2.6500000000000004</v>
      </c>
      <c r="G56" s="41" t="s">
        <v>69</v>
      </c>
      <c r="H56">
        <f>'Scoring Sheet'!$CR$15</f>
        <v>4.4000000000000004</v>
      </c>
      <c r="I56">
        <f>'Scoring Sheet'!$CR$28</f>
        <v>4.3499999999999996</v>
      </c>
    </row>
    <row r="57" spans="1:9" x14ac:dyDescent="0.25">
      <c r="A57" s="40" t="s">
        <v>70</v>
      </c>
      <c r="B57">
        <f>'Scoring Sheet'!$X$15</f>
        <v>1.95</v>
      </c>
      <c r="C57">
        <f>'Scoring Sheet'!$X$28</f>
        <v>3</v>
      </c>
      <c r="D57" s="41" t="s">
        <v>71</v>
      </c>
      <c r="E57">
        <f>'Scoring Sheet'!$BP$15</f>
        <v>4.4000000000000004</v>
      </c>
      <c r="F57">
        <f>'Scoring Sheet'!$BP$28</f>
        <v>4.8499999999999996</v>
      </c>
    </row>
    <row r="58" spans="1:9" x14ac:dyDescent="0.25">
      <c r="A58" s="39" t="s">
        <v>72</v>
      </c>
      <c r="B58">
        <f>'Scoring Sheet'!$Y$15</f>
        <v>4.05</v>
      </c>
      <c r="C58">
        <f>'Scoring Sheet'!$Y$28</f>
        <v>3.8000000000000003</v>
      </c>
      <c r="D58" s="42" t="s">
        <v>73</v>
      </c>
      <c r="E58">
        <f>'Scoring Sheet'!$BQ$15</f>
        <v>3.85</v>
      </c>
      <c r="F58">
        <f>'Scoring Sheet'!$BQ$28</f>
        <v>3</v>
      </c>
    </row>
    <row r="59" spans="1:9" x14ac:dyDescent="0.25">
      <c r="A59" s="40" t="s">
        <v>74</v>
      </c>
      <c r="B59">
        <f>'Scoring Sheet'!$Z$15</f>
        <v>3.05</v>
      </c>
      <c r="C59">
        <f>'Scoring Sheet'!$Z$28</f>
        <v>5</v>
      </c>
      <c r="D59" s="41" t="s">
        <v>75</v>
      </c>
      <c r="E59">
        <f>'Scoring Sheet'!$BR$15</f>
        <v>4.7</v>
      </c>
      <c r="F59">
        <f>'Scoring Sheet'!$BR$28</f>
        <v>4.8499999999999996</v>
      </c>
    </row>
    <row r="60" spans="1:9" x14ac:dyDescent="0.25">
      <c r="A60" s="39" t="s">
        <v>76</v>
      </c>
      <c r="B60">
        <f>'Scoring Sheet'!$AA$15</f>
        <v>4.1500000000000004</v>
      </c>
      <c r="C60">
        <f>'Scoring Sheet'!$AA$28</f>
        <v>4.2</v>
      </c>
      <c r="D60" s="41" t="s">
        <v>77</v>
      </c>
      <c r="E60">
        <f>'Scoring Sheet'!$BS$15</f>
        <v>3.3</v>
      </c>
      <c r="F60">
        <f>'Scoring Sheet'!$BS$28</f>
        <v>3.25</v>
      </c>
    </row>
    <row r="61" spans="1:9" x14ac:dyDescent="0.25">
      <c r="A61" s="40" t="s">
        <v>78</v>
      </c>
      <c r="B61">
        <f>'Scoring Sheet'!$AB$15</f>
        <v>2.1999999999999997</v>
      </c>
      <c r="C61">
        <f>'Scoring Sheet'!$AB$28</f>
        <v>2.1999999999999997</v>
      </c>
      <c r="D61" s="41" t="s">
        <v>79</v>
      </c>
      <c r="E61">
        <f>'Scoring Sheet'!$BT$15</f>
        <v>4.5999999999999996</v>
      </c>
      <c r="F61">
        <f>'Scoring Sheet'!$BT$28</f>
        <v>4.6499999999999995</v>
      </c>
    </row>
    <row r="62" spans="1:9" x14ac:dyDescent="0.25">
      <c r="A62" s="40" t="s">
        <v>80</v>
      </c>
      <c r="B62">
        <f>'Scoring Sheet'!$AC$15</f>
        <v>4</v>
      </c>
      <c r="C62">
        <f>'Scoring Sheet'!$AC$28</f>
        <v>2.6</v>
      </c>
      <c r="D62" s="41" t="s">
        <v>81</v>
      </c>
      <c r="E62">
        <f>'Scoring Sheet'!$BU$15</f>
        <v>4.05</v>
      </c>
      <c r="F62">
        <f>'Scoring Sheet'!$BU$28</f>
        <v>4.4000000000000004</v>
      </c>
    </row>
    <row r="63" spans="1:9" x14ac:dyDescent="0.25">
      <c r="A63" s="39" t="s">
        <v>82</v>
      </c>
      <c r="B63">
        <f>'Scoring Sheet'!$AD$15</f>
        <v>4.25</v>
      </c>
      <c r="C63">
        <f>'Scoring Sheet'!$AD$28</f>
        <v>4.8</v>
      </c>
      <c r="D63" s="41" t="s">
        <v>83</v>
      </c>
      <c r="E63">
        <f>'Scoring Sheet'!$BV$15</f>
        <v>4.2</v>
      </c>
      <c r="F63">
        <f>'Scoring Sheet'!$BV$28</f>
        <v>3.2</v>
      </c>
    </row>
    <row r="64" spans="1:9" x14ac:dyDescent="0.25">
      <c r="A64" s="39" t="s">
        <v>84</v>
      </c>
      <c r="B64">
        <f>'Scoring Sheet'!$AE$15</f>
        <v>3.6</v>
      </c>
      <c r="C64">
        <f>'Scoring Sheet'!$AE$28</f>
        <v>3.3</v>
      </c>
      <c r="D64" s="42" t="s">
        <v>85</v>
      </c>
      <c r="E64">
        <f>'Scoring Sheet'!$BW$15</f>
        <v>3.25</v>
      </c>
      <c r="F64">
        <f>'Scoring Sheet'!$BW$28</f>
        <v>4.05</v>
      </c>
    </row>
    <row r="65" spans="1:3" x14ac:dyDescent="0.25">
      <c r="A65" s="39" t="s">
        <v>86</v>
      </c>
      <c r="B65">
        <f>'Scoring Sheet'!$AF$15</f>
        <v>4.4000000000000004</v>
      </c>
      <c r="C65">
        <f>'Scoring Sheet'!$AF$28</f>
        <v>4.5</v>
      </c>
    </row>
    <row r="66" spans="1:3" x14ac:dyDescent="0.25">
      <c r="A66" s="40" t="s">
        <v>87</v>
      </c>
      <c r="B66">
        <f>'Scoring Sheet'!$AG$15</f>
        <v>4</v>
      </c>
      <c r="C66">
        <f>'Scoring Sheet'!$AG$28</f>
        <v>4.8</v>
      </c>
    </row>
    <row r="67" spans="1:3" x14ac:dyDescent="0.25">
      <c r="A67" s="40" t="s">
        <v>88</v>
      </c>
      <c r="B67">
        <f>'Scoring Sheet'!$AH$15</f>
        <v>3.4000000000000004</v>
      </c>
      <c r="C67">
        <f>'Scoring Sheet'!$AH$28</f>
        <v>3.05</v>
      </c>
    </row>
    <row r="68" spans="1:3" x14ac:dyDescent="0.25">
      <c r="A68" s="40" t="s">
        <v>89</v>
      </c>
      <c r="B68">
        <f>'Scoring Sheet'!$AI$15</f>
        <v>4.0999999999999996</v>
      </c>
      <c r="C68">
        <f>'Scoring Sheet'!$AI$28</f>
        <v>3.9</v>
      </c>
    </row>
    <row r="69" spans="1:3" x14ac:dyDescent="0.25">
      <c r="A69" s="39" t="s">
        <v>90</v>
      </c>
      <c r="B69">
        <f>'Scoring Sheet'!$AJ$15</f>
        <v>4</v>
      </c>
      <c r="C69">
        <f>'Scoring Sheet'!$AJ$28</f>
        <v>4.5</v>
      </c>
    </row>
    <row r="70" spans="1:3" x14ac:dyDescent="0.25">
      <c r="A70" s="39" t="s">
        <v>91</v>
      </c>
      <c r="B70">
        <f>'Scoring Sheet'!$AK$15</f>
        <v>3.3</v>
      </c>
      <c r="C70">
        <f>'Scoring Sheet'!$AK$28</f>
        <v>4.25</v>
      </c>
    </row>
    <row r="71" spans="1:3" x14ac:dyDescent="0.25">
      <c r="A71" s="39" t="s">
        <v>92</v>
      </c>
      <c r="B71">
        <f>'Scoring Sheet'!$AL$15</f>
        <v>4.1500000000000004</v>
      </c>
      <c r="C71">
        <f>'Scoring Sheet'!$AL$28</f>
        <v>3.9</v>
      </c>
    </row>
    <row r="72" spans="1:3" x14ac:dyDescent="0.25">
      <c r="A72" s="40" t="s">
        <v>93</v>
      </c>
      <c r="B72">
        <f>'Scoring Sheet'!$AM$15</f>
        <v>3.5</v>
      </c>
      <c r="C72">
        <f>'Scoring Sheet'!$AM$28</f>
        <v>2</v>
      </c>
    </row>
    <row r="73" spans="1:3" x14ac:dyDescent="0.25">
      <c r="A73" s="40" t="s">
        <v>94</v>
      </c>
      <c r="B73">
        <f>'Scoring Sheet'!$AN$15</f>
        <v>2.4</v>
      </c>
      <c r="C73">
        <f>'Scoring Sheet'!$AN$28</f>
        <v>3.6</v>
      </c>
    </row>
    <row r="74" spans="1:3" x14ac:dyDescent="0.25">
      <c r="A74" s="39" t="s">
        <v>95</v>
      </c>
      <c r="B74">
        <f>'Scoring Sheet'!$AO$15</f>
        <v>4.0999999999999996</v>
      </c>
      <c r="C74">
        <f>'Scoring Sheet'!$AO$28</f>
        <v>3.7</v>
      </c>
    </row>
    <row r="75" spans="1:3" x14ac:dyDescent="0.25">
      <c r="A75" s="40" t="s">
        <v>96</v>
      </c>
      <c r="B75">
        <f>'Scoring Sheet'!$AP$15</f>
        <v>2.2999999999999998</v>
      </c>
      <c r="C75">
        <f>'Scoring Sheet'!$AP$28</f>
        <v>3.95</v>
      </c>
    </row>
    <row r="76" spans="1:3" x14ac:dyDescent="0.25">
      <c r="A76" s="39" t="s">
        <v>97</v>
      </c>
      <c r="B76">
        <f>'Scoring Sheet'!$AQ$15</f>
        <v>2.6999999999999997</v>
      </c>
      <c r="C76">
        <f>'Scoring Sheet'!$AQ$28</f>
        <v>4.05</v>
      </c>
    </row>
    <row r="77" spans="1:3" x14ac:dyDescent="0.25">
      <c r="A77" s="40" t="s">
        <v>98</v>
      </c>
      <c r="B77">
        <f>'Scoring Sheet'!$AR$15</f>
        <v>3.2</v>
      </c>
      <c r="C77">
        <f>'Scoring Sheet'!$AR$28</f>
        <v>1.8000000000000003</v>
      </c>
    </row>
    <row r="78" spans="1:3" x14ac:dyDescent="0.25">
      <c r="A78" s="40" t="s">
        <v>99</v>
      </c>
      <c r="B78">
        <f>'Scoring Sheet'!$AS$15</f>
        <v>3</v>
      </c>
      <c r="C78">
        <f>'Scoring Sheet'!$AS$28</f>
        <v>3.05</v>
      </c>
    </row>
    <row r="79" spans="1:3" x14ac:dyDescent="0.25">
      <c r="A79" s="40" t="s">
        <v>100</v>
      </c>
      <c r="B79">
        <f>'Scoring Sheet'!$AT$15</f>
        <v>2.35</v>
      </c>
      <c r="C79">
        <f>'Scoring Sheet'!$AT$28</f>
        <v>4.75</v>
      </c>
    </row>
  </sheetData>
  <sheetProtection algorithmName="SHA-512" hashValue="sYPskMZ5rrT9nZuD/sW2CRH/EUAUEtWTyZv0om4Hz1cdntAXAYKENr0ei1hFwdQB65oQCDyP4AMcqXdXKBDhIg==" saltValue="2G/YVVVLrdwLbuxk7PVAkw==" spinCount="100000" sheet="1" objects="1" scenarios="1"/>
  <mergeCells count="3">
    <mergeCell ref="A34:C34"/>
    <mergeCell ref="D34:F34"/>
    <mergeCell ref="G34:I34"/>
  </mergeCells>
  <phoneticPr fontId="2" type="noConversion"/>
  <conditionalFormatting sqref="B36:C79">
    <cfRule type="dataBar" priority="3">
      <dataBar>
        <cfvo type="num" val="1"/>
        <cfvo type="num" val="5"/>
        <color rgb="FF638EC6"/>
      </dataBar>
      <extLst>
        <ext xmlns:x14="http://schemas.microsoft.com/office/spreadsheetml/2009/9/main" uri="{B025F937-C7B1-47D3-B67F-A62EFF666E3E}">
          <x14:id>{8FB048B9-9343-4129-BFC3-3F053E57DFCC}</x14:id>
        </ext>
      </extLs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{51CDA461-E394-499E-A563-D79FFAF45ADB}</x14:id>
        </ext>
      </extLst>
    </cfRule>
  </conditionalFormatting>
  <conditionalFormatting sqref="H36:I56">
    <cfRule type="dataBar" priority="1">
      <dataBar>
        <cfvo type="num" val="1"/>
        <cfvo type="num" val="5"/>
        <color theme="9" tint="-0.249977111117893"/>
      </dataBar>
      <extLst>
        <ext xmlns:x14="http://schemas.microsoft.com/office/spreadsheetml/2009/9/main" uri="{B025F937-C7B1-47D3-B67F-A62EFF666E3E}">
          <x14:id>{C03F39B3-8AA5-4181-B897-62F7A2AFAD00}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{5B25851F-914F-4D2B-90E6-2C2218067C7C}</x14:id>
        </ext>
      </extLst>
    </cfRule>
  </conditionalFormatting>
  <conditionalFormatting sqref="E36:F64">
    <cfRule type="dataBar" priority="2">
      <dataBar>
        <cfvo type="num" val="1"/>
        <cfvo type="num" val="5"/>
        <color theme="5"/>
      </dataBar>
      <extLst>
        <ext xmlns:x14="http://schemas.microsoft.com/office/spreadsheetml/2009/9/main" uri="{B025F937-C7B1-47D3-B67F-A62EFF666E3E}">
          <x14:id>{9424DEAD-07F0-465B-80C5-B1B271A4EC8B}</x14:id>
        </ext>
      </extLst>
    </cfRule>
    <cfRule type="dataBar" priority="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{F909F177-E0CB-4FDA-AE27-904EAA160B77}</x14:id>
        </ext>
      </extLst>
    </cfRule>
  </conditionalFormatting>
  <pageMargins left="0.7" right="0.7" top="0.75" bottom="0.75" header="0.3" footer="0.3"/>
  <drawing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048B9-9343-4129-BFC3-3F053E57DFCC}">
            <x14:dataBar minLength="0" maxLength="100" gradient="0">
              <x14:cfvo type="num">
                <xm:f>1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14:cfRule type="dataBar" id="{51CDA461-E394-499E-A563-D79FFAF45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B36:C79</xm:sqref>
        </x14:conditionalFormatting>
        <x14:conditionalFormatting xmlns:xm="http://schemas.microsoft.com/office/excel/2006/main">
          <x14:cfRule type="dataBar" id="{C03F39B3-8AA5-4181-B897-62F7A2AFAD00}">
            <x14:dataBar minLength="0" maxLength="100" gradient="0">
              <x14:cfvo type="num">
                <xm:f>1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14:cfRule type="dataBar" id="{5B25851F-914F-4D2B-90E6-2C2218067C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H36:I56</xm:sqref>
        </x14:conditionalFormatting>
        <x14:conditionalFormatting xmlns:xm="http://schemas.microsoft.com/office/excel/2006/main">
          <x14:cfRule type="dataBar" id="{9424DEAD-07F0-465B-80C5-B1B271A4EC8B}">
            <x14:dataBar minLength="0" maxLength="100" gradient="0">
              <x14:cfvo type="num">
                <xm:f>1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14:cfRule type="dataBar" id="{F909F177-E0CB-4FDA-AE27-904EAA160B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E36:F64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5FD8-AED9-43A0-AD96-56A20A70B039}">
  <dimension ref="A1:F46"/>
  <sheetViews>
    <sheetView showGridLines="0" workbookViewId="0">
      <selection sqref="A1:XFD1048576"/>
    </sheetView>
  </sheetViews>
  <sheetFormatPr defaultColWidth="8.85546875" defaultRowHeight="15" x14ac:dyDescent="0.25"/>
  <cols>
    <col min="1" max="1" width="39.140625" bestFit="1" customWidth="1"/>
    <col min="2" max="2" width="37.7109375" customWidth="1"/>
    <col min="3" max="3" width="34.42578125" customWidth="1"/>
    <col min="4" max="4" width="43.140625" customWidth="1"/>
    <col min="5" max="5" width="41.42578125" customWidth="1"/>
    <col min="6" max="6" width="38.42578125" customWidth="1"/>
  </cols>
  <sheetData>
    <row r="1" spans="1:6" x14ac:dyDescent="0.25">
      <c r="A1" s="48" t="s">
        <v>101</v>
      </c>
      <c r="B1" s="48"/>
      <c r="C1" s="48" t="s">
        <v>1</v>
      </c>
      <c r="D1" s="48"/>
      <c r="E1" s="48" t="s">
        <v>102</v>
      </c>
      <c r="F1" s="48"/>
    </row>
    <row r="2" spans="1:6" x14ac:dyDescent="0.25">
      <c r="A2" s="47" t="s">
        <v>103</v>
      </c>
      <c r="B2" s="47" t="s">
        <v>104</v>
      </c>
      <c r="C2" s="47" t="s">
        <v>103</v>
      </c>
      <c r="D2" s="47" t="s">
        <v>104</v>
      </c>
      <c r="E2" s="47" t="s">
        <v>103</v>
      </c>
      <c r="F2" s="47" t="s">
        <v>104</v>
      </c>
    </row>
    <row r="3" spans="1:6" x14ac:dyDescent="0.25">
      <c r="A3" s="3" t="s">
        <v>6</v>
      </c>
      <c r="B3" s="1">
        <f>'Scoring Sheet'!$C$29</f>
        <v>7.1999999999999993</v>
      </c>
      <c r="C3" s="20" t="s">
        <v>7</v>
      </c>
      <c r="D3" s="1">
        <f>'Scoring Sheet'!$AU$29</f>
        <v>8.85</v>
      </c>
      <c r="E3" s="18" t="s">
        <v>8</v>
      </c>
      <c r="F3">
        <f>'Scoring Sheet'!$BX$29</f>
        <v>8.6000000000000014</v>
      </c>
    </row>
    <row r="4" spans="1:6" x14ac:dyDescent="0.25">
      <c r="A4" s="4" t="s">
        <v>9</v>
      </c>
      <c r="B4" s="1">
        <f>'Scoring Sheet'!$D$29</f>
        <v>8.25</v>
      </c>
      <c r="C4" s="21" t="s">
        <v>10</v>
      </c>
      <c r="D4" s="1">
        <f>'Scoring Sheet'!$AV$29</f>
        <v>9.6</v>
      </c>
      <c r="E4" s="19" t="s">
        <v>11</v>
      </c>
      <c r="F4">
        <f>'Scoring Sheet'!$BY$29</f>
        <v>8.5</v>
      </c>
    </row>
    <row r="5" spans="1:6" x14ac:dyDescent="0.25">
      <c r="A5" s="5" t="s">
        <v>12</v>
      </c>
      <c r="B5" s="1">
        <f>'Scoring Sheet'!$E$29</f>
        <v>8.25</v>
      </c>
      <c r="C5" s="20" t="s">
        <v>13</v>
      </c>
      <c r="D5" s="1">
        <f>'Scoring Sheet'!$AW$29</f>
        <v>6.6000000000000005</v>
      </c>
      <c r="E5" s="18" t="s">
        <v>14</v>
      </c>
      <c r="F5" t="s">
        <v>105</v>
      </c>
    </row>
    <row r="6" spans="1:6" x14ac:dyDescent="0.25">
      <c r="A6" s="4" t="s">
        <v>16</v>
      </c>
      <c r="B6" s="1">
        <f>'Scoring Sheet'!$F$29</f>
        <v>6.45</v>
      </c>
      <c r="C6" s="21" t="s">
        <v>17</v>
      </c>
      <c r="D6" s="1" t="s">
        <v>105</v>
      </c>
      <c r="E6" s="19" t="s">
        <v>18</v>
      </c>
      <c r="F6">
        <f>'Scoring Sheet'!$CA$29</f>
        <v>8.5500000000000007</v>
      </c>
    </row>
    <row r="7" spans="1:6" x14ac:dyDescent="0.25">
      <c r="A7" s="5" t="s">
        <v>19</v>
      </c>
      <c r="B7" s="1" t="s">
        <v>105</v>
      </c>
      <c r="C7" s="20" t="s">
        <v>20</v>
      </c>
      <c r="D7" s="1">
        <f>'Scoring Sheet'!$AY$29</f>
        <v>9.0500000000000007</v>
      </c>
      <c r="E7" s="18" t="s">
        <v>21</v>
      </c>
      <c r="F7">
        <f>'Scoring Sheet'!$CB$29</f>
        <v>7.15</v>
      </c>
    </row>
    <row r="8" spans="1:6" x14ac:dyDescent="0.25">
      <c r="A8" s="4" t="s">
        <v>22</v>
      </c>
      <c r="B8" s="1" t="s">
        <v>105</v>
      </c>
      <c r="C8" s="21" t="s">
        <v>23</v>
      </c>
      <c r="D8" s="1">
        <f>'Scoring Sheet'!$AZ$29</f>
        <v>7.35</v>
      </c>
      <c r="E8" s="19" t="s">
        <v>24</v>
      </c>
      <c r="F8" t="s">
        <v>105</v>
      </c>
    </row>
    <row r="9" spans="1:6" x14ac:dyDescent="0.25">
      <c r="A9" s="5" t="s">
        <v>25</v>
      </c>
      <c r="B9" s="1">
        <f>'Scoring Sheet'!$I$29</f>
        <v>8.1999999999999993</v>
      </c>
      <c r="C9" s="20" t="s">
        <v>26</v>
      </c>
      <c r="D9" s="1">
        <f>'Scoring Sheet'!$BA$29</f>
        <v>9.6999999999999993</v>
      </c>
      <c r="E9" s="18" t="s">
        <v>27</v>
      </c>
      <c r="F9">
        <f>'Scoring Sheet'!$CD$29</f>
        <v>6.8000000000000007</v>
      </c>
    </row>
    <row r="10" spans="1:6" x14ac:dyDescent="0.25">
      <c r="A10" s="4" t="s">
        <v>28</v>
      </c>
      <c r="B10" s="1" t="s">
        <v>105</v>
      </c>
      <c r="C10" s="21" t="s">
        <v>29</v>
      </c>
      <c r="D10" s="1">
        <f>'Scoring Sheet'!$BB$29</f>
        <v>7.75</v>
      </c>
      <c r="E10" s="19" t="s">
        <v>30</v>
      </c>
      <c r="F10">
        <f>'Scoring Sheet'!$CE$29</f>
        <v>4.8499999999999996</v>
      </c>
    </row>
    <row r="11" spans="1:6" x14ac:dyDescent="0.25">
      <c r="A11" s="5" t="s">
        <v>31</v>
      </c>
      <c r="B11" s="1">
        <f>'Scoring Sheet'!$K$29</f>
        <v>8.0500000000000007</v>
      </c>
      <c r="C11" s="20" t="s">
        <v>32</v>
      </c>
      <c r="D11" s="1">
        <f>'Scoring Sheet'!$BC$29</f>
        <v>6.4499999999999993</v>
      </c>
      <c r="E11" s="18" t="s">
        <v>33</v>
      </c>
      <c r="F11">
        <f>'Scoring Sheet'!$CF$29</f>
        <v>8.0500000000000007</v>
      </c>
    </row>
    <row r="12" spans="1:6" x14ac:dyDescent="0.25">
      <c r="A12" s="4" t="s">
        <v>34</v>
      </c>
      <c r="B12" s="1">
        <f>'Scoring Sheet'!$L$29</f>
        <v>7.9499999999999993</v>
      </c>
      <c r="C12" s="21" t="s">
        <v>35</v>
      </c>
      <c r="D12" s="1">
        <f>'Scoring Sheet'!$BD$29</f>
        <v>8.4</v>
      </c>
      <c r="E12" s="19" t="s">
        <v>36</v>
      </c>
      <c r="F12">
        <f>'Scoring Sheet'!$CG$29</f>
        <v>7</v>
      </c>
    </row>
    <row r="13" spans="1:6" x14ac:dyDescent="0.25">
      <c r="A13" s="5" t="s">
        <v>37</v>
      </c>
      <c r="B13" s="1">
        <f>'Scoring Sheet'!$M$29</f>
        <v>7.95</v>
      </c>
      <c r="C13" s="20" t="s">
        <v>38</v>
      </c>
      <c r="D13" s="1" t="s">
        <v>105</v>
      </c>
      <c r="E13" s="18" t="s">
        <v>39</v>
      </c>
      <c r="F13">
        <f>'Scoring Sheet'!$CH$29</f>
        <v>8.3999999999999986</v>
      </c>
    </row>
    <row r="14" spans="1:6" x14ac:dyDescent="0.25">
      <c r="A14" s="4" t="s">
        <v>40</v>
      </c>
      <c r="B14" s="1">
        <f>'Scoring Sheet'!$N$29</f>
        <v>5.6</v>
      </c>
      <c r="C14" s="21" t="s">
        <v>41</v>
      </c>
      <c r="D14" s="1">
        <f>'Scoring Sheet'!$BF$29</f>
        <v>9.0500000000000007</v>
      </c>
      <c r="E14" s="19" t="s">
        <v>42</v>
      </c>
      <c r="F14">
        <f>'Scoring Sheet'!$CI$29</f>
        <v>7.35</v>
      </c>
    </row>
    <row r="15" spans="1:6" x14ac:dyDescent="0.25">
      <c r="A15" s="5" t="s">
        <v>43</v>
      </c>
      <c r="B15" s="1">
        <f>'Scoring Sheet'!$O$29</f>
        <v>8.85</v>
      </c>
      <c r="C15" s="20" t="s">
        <v>44</v>
      </c>
      <c r="D15" s="1">
        <f>'Scoring Sheet'!$BG$29</f>
        <v>8.4</v>
      </c>
      <c r="E15" s="18" t="s">
        <v>45</v>
      </c>
      <c r="F15">
        <f>'Scoring Sheet'!$CJ$29</f>
        <v>8.4499999999999993</v>
      </c>
    </row>
    <row r="16" spans="1:6" x14ac:dyDescent="0.25">
      <c r="A16" s="4" t="s">
        <v>46</v>
      </c>
      <c r="B16" s="1">
        <f>'Scoring Sheet'!$P$29</f>
        <v>7.85</v>
      </c>
      <c r="C16" s="21" t="s">
        <v>47</v>
      </c>
      <c r="D16" s="1">
        <f>'Scoring Sheet'!$BH$29</f>
        <v>8.8000000000000007</v>
      </c>
      <c r="E16" s="19" t="s">
        <v>48</v>
      </c>
      <c r="F16">
        <f>'Scoring Sheet'!$CK$29</f>
        <v>7.8000000000000007</v>
      </c>
    </row>
    <row r="17" spans="1:6" x14ac:dyDescent="0.25">
      <c r="A17" s="5" t="s">
        <v>106</v>
      </c>
      <c r="B17" s="1">
        <f>'Scoring Sheet'!$Q$29</f>
        <v>8.4</v>
      </c>
      <c r="C17" s="20" t="s">
        <v>50</v>
      </c>
      <c r="D17" s="1">
        <f>'Scoring Sheet'!$BI$29</f>
        <v>8.9499999999999993</v>
      </c>
      <c r="E17" s="18" t="s">
        <v>51</v>
      </c>
      <c r="F17" t="s">
        <v>105</v>
      </c>
    </row>
    <row r="18" spans="1:6" x14ac:dyDescent="0.25">
      <c r="A18" s="4" t="s">
        <v>52</v>
      </c>
      <c r="B18" s="1">
        <f>'Scoring Sheet'!$R$29</f>
        <v>7.9</v>
      </c>
      <c r="C18" s="21" t="s">
        <v>53</v>
      </c>
      <c r="D18" s="1">
        <f>'Scoring Sheet'!$BJ$29</f>
        <v>6.75</v>
      </c>
      <c r="E18" s="19" t="s">
        <v>54</v>
      </c>
      <c r="F18">
        <f>'Scoring Sheet'!$CM$29</f>
        <v>4.2</v>
      </c>
    </row>
    <row r="19" spans="1:6" x14ac:dyDescent="0.25">
      <c r="A19" s="5" t="s">
        <v>55</v>
      </c>
      <c r="B19" s="1">
        <f>'Scoring Sheet'!$S$29</f>
        <v>8.6999999999999993</v>
      </c>
      <c r="C19" s="20" t="s">
        <v>56</v>
      </c>
      <c r="D19" s="1">
        <f>'Scoring Sheet'!$BK$29</f>
        <v>7.65</v>
      </c>
      <c r="E19" s="18" t="s">
        <v>57</v>
      </c>
      <c r="F19">
        <f>'Scoring Sheet'!$CN$29</f>
        <v>8</v>
      </c>
    </row>
    <row r="20" spans="1:6" x14ac:dyDescent="0.25">
      <c r="A20" s="4" t="s">
        <v>58</v>
      </c>
      <c r="B20" s="1">
        <f>'Scoring Sheet'!$T$29</f>
        <v>7.85</v>
      </c>
      <c r="C20" s="21" t="s">
        <v>59</v>
      </c>
      <c r="D20" s="1">
        <f>'Scoring Sheet'!$BL$29</f>
        <v>8.3999999999999986</v>
      </c>
      <c r="E20" s="19" t="s">
        <v>60</v>
      </c>
      <c r="F20">
        <f>'Scoring Sheet'!$CO$29</f>
        <v>7.6999999999999993</v>
      </c>
    </row>
    <row r="21" spans="1:6" x14ac:dyDescent="0.25">
      <c r="A21" s="5" t="s">
        <v>61</v>
      </c>
      <c r="B21" s="1" t="s">
        <v>105</v>
      </c>
      <c r="C21" s="20" t="s">
        <v>62</v>
      </c>
      <c r="D21" s="1">
        <f>'Scoring Sheet'!$BM$29</f>
        <v>6</v>
      </c>
      <c r="E21" s="18" t="s">
        <v>63</v>
      </c>
      <c r="F21">
        <f>'Scoring Sheet'!$CP$29</f>
        <v>8.5500000000000007</v>
      </c>
    </row>
    <row r="22" spans="1:6" x14ac:dyDescent="0.25">
      <c r="A22" s="4" t="s">
        <v>64</v>
      </c>
      <c r="B22" s="1">
        <f>'Scoring Sheet'!$V$29</f>
        <v>8.5500000000000007</v>
      </c>
      <c r="C22" s="21" t="s">
        <v>65</v>
      </c>
      <c r="D22" s="1" t="s">
        <v>105</v>
      </c>
      <c r="E22" s="19" t="s">
        <v>66</v>
      </c>
      <c r="F22">
        <f>'Scoring Sheet'!$CQ$29</f>
        <v>8.75</v>
      </c>
    </row>
    <row r="23" spans="1:6" x14ac:dyDescent="0.25">
      <c r="A23" s="5" t="s">
        <v>67</v>
      </c>
      <c r="B23" s="1">
        <f>'Scoring Sheet'!$W$29</f>
        <v>5.7</v>
      </c>
      <c r="C23" s="20" t="s">
        <v>68</v>
      </c>
      <c r="D23" s="1">
        <f>'Scoring Sheet'!$BO$29</f>
        <v>5.25</v>
      </c>
      <c r="E23" s="18" t="s">
        <v>69</v>
      </c>
      <c r="F23">
        <f>'Scoring Sheet'!$CR$29</f>
        <v>8.75</v>
      </c>
    </row>
    <row r="24" spans="1:6" x14ac:dyDescent="0.25">
      <c r="A24" s="4" t="s">
        <v>70</v>
      </c>
      <c r="B24" s="1">
        <f>'Scoring Sheet'!$X$29</f>
        <v>4.95</v>
      </c>
      <c r="C24" s="21" t="s">
        <v>71</v>
      </c>
      <c r="D24" s="1">
        <f>'Scoring Sheet'!$BP$29</f>
        <v>9.25</v>
      </c>
    </row>
    <row r="25" spans="1:6" x14ac:dyDescent="0.25">
      <c r="A25" s="5" t="s">
        <v>72</v>
      </c>
      <c r="B25" s="1">
        <f>'Scoring Sheet'!$Y$29</f>
        <v>7.85</v>
      </c>
      <c r="C25" s="20" t="s">
        <v>73</v>
      </c>
      <c r="D25" s="1">
        <f>'Scoring Sheet'!$BQ$29</f>
        <v>6.85</v>
      </c>
    </row>
    <row r="26" spans="1:6" x14ac:dyDescent="0.25">
      <c r="A26" s="4" t="s">
        <v>74</v>
      </c>
      <c r="B26" s="1">
        <f>'Scoring Sheet'!$Z$29</f>
        <v>8.0500000000000007</v>
      </c>
      <c r="C26" s="21" t="s">
        <v>75</v>
      </c>
      <c r="D26" s="1">
        <f>'Scoring Sheet'!$BR$29</f>
        <v>9.5500000000000007</v>
      </c>
    </row>
    <row r="27" spans="1:6" x14ac:dyDescent="0.25">
      <c r="A27" s="5" t="s">
        <v>76</v>
      </c>
      <c r="B27" s="1">
        <f>'Scoring Sheet'!$AA$29</f>
        <v>8.3500000000000014</v>
      </c>
      <c r="C27" s="20" t="s">
        <v>77</v>
      </c>
      <c r="D27" s="1">
        <f>'Scoring Sheet'!$BS$29</f>
        <v>6.55</v>
      </c>
    </row>
    <row r="28" spans="1:6" x14ac:dyDescent="0.25">
      <c r="A28" s="4" t="s">
        <v>107</v>
      </c>
      <c r="B28" s="1">
        <f>'Scoring Sheet'!$AB$29</f>
        <v>4.3999999999999995</v>
      </c>
      <c r="C28" s="21" t="s">
        <v>79</v>
      </c>
      <c r="D28" s="1">
        <f>'Scoring Sheet'!$BT$29</f>
        <v>9.25</v>
      </c>
    </row>
    <row r="29" spans="1:6" x14ac:dyDescent="0.25">
      <c r="A29" s="5" t="s">
        <v>80</v>
      </c>
      <c r="B29" s="1">
        <f>'Scoring Sheet'!$AC$29</f>
        <v>6.6</v>
      </c>
      <c r="C29" s="20" t="s">
        <v>81</v>
      </c>
      <c r="D29" s="1">
        <f>'Scoring Sheet'!$BU$29</f>
        <v>8.4499999999999993</v>
      </c>
    </row>
    <row r="30" spans="1:6" x14ac:dyDescent="0.25">
      <c r="A30" s="4" t="s">
        <v>82</v>
      </c>
      <c r="B30" s="1">
        <f>'Scoring Sheet'!$AD$29</f>
        <v>9.0500000000000007</v>
      </c>
      <c r="C30" s="21" t="s">
        <v>83</v>
      </c>
      <c r="D30" s="1">
        <f>'Scoring Sheet'!$BV$29</f>
        <v>7.4</v>
      </c>
    </row>
    <row r="31" spans="1:6" x14ac:dyDescent="0.25">
      <c r="A31" s="5" t="s">
        <v>84</v>
      </c>
      <c r="B31" s="1">
        <f>'Scoring Sheet'!$AE$29</f>
        <v>6.9</v>
      </c>
      <c r="C31" s="20" t="s">
        <v>85</v>
      </c>
      <c r="D31" s="1">
        <f>'Scoring Sheet'!$BW$29</f>
        <v>7.3</v>
      </c>
    </row>
    <row r="32" spans="1:6" x14ac:dyDescent="0.25">
      <c r="A32" s="4" t="s">
        <v>86</v>
      </c>
      <c r="B32" s="1">
        <f>'Scoring Sheet'!$AF$29</f>
        <v>8.9</v>
      </c>
    </row>
    <row r="33" spans="1:2" x14ac:dyDescent="0.25">
      <c r="A33" s="5" t="s">
        <v>108</v>
      </c>
      <c r="B33" s="1">
        <f>'Scoring Sheet'!$AG$29</f>
        <v>8.8000000000000007</v>
      </c>
    </row>
    <row r="34" spans="1:2" x14ac:dyDescent="0.25">
      <c r="A34" s="4" t="s">
        <v>88</v>
      </c>
      <c r="B34" s="1">
        <f>'Scoring Sheet'!$AH$29</f>
        <v>6.45</v>
      </c>
    </row>
    <row r="35" spans="1:2" x14ac:dyDescent="0.25">
      <c r="A35" s="5" t="s">
        <v>89</v>
      </c>
      <c r="B35" s="1">
        <f>'Scoring Sheet'!$AI$29</f>
        <v>8</v>
      </c>
    </row>
    <row r="36" spans="1:2" x14ac:dyDescent="0.25">
      <c r="A36" s="4" t="s">
        <v>90</v>
      </c>
      <c r="B36" s="1">
        <f>'Scoring Sheet'!$AJ$29</f>
        <v>8.5</v>
      </c>
    </row>
    <row r="37" spans="1:2" x14ac:dyDescent="0.25">
      <c r="A37" s="5" t="s">
        <v>91</v>
      </c>
      <c r="B37" s="1">
        <f>'Scoring Sheet'!$AK$29</f>
        <v>7.55</v>
      </c>
    </row>
    <row r="38" spans="1:2" x14ac:dyDescent="0.25">
      <c r="A38" s="4" t="s">
        <v>92</v>
      </c>
      <c r="B38" s="1">
        <f>'Scoring Sheet'!$AL$29</f>
        <v>8.0500000000000007</v>
      </c>
    </row>
    <row r="39" spans="1:2" x14ac:dyDescent="0.25">
      <c r="A39" s="5" t="s">
        <v>93</v>
      </c>
      <c r="B39" s="1">
        <f>'Scoring Sheet'!$AM$29</f>
        <v>5.5</v>
      </c>
    </row>
    <row r="40" spans="1:2" x14ac:dyDescent="0.25">
      <c r="A40" s="4" t="s">
        <v>94</v>
      </c>
      <c r="B40" s="1">
        <f>'Scoring Sheet'!$AN$29</f>
        <v>6</v>
      </c>
    </row>
    <row r="41" spans="1:2" x14ac:dyDescent="0.25">
      <c r="A41" s="5" t="s">
        <v>95</v>
      </c>
      <c r="B41" s="1">
        <f>'Scoring Sheet'!$AO$29</f>
        <v>7.8</v>
      </c>
    </row>
    <row r="42" spans="1:2" x14ac:dyDescent="0.25">
      <c r="A42" s="4" t="s">
        <v>96</v>
      </c>
      <c r="B42" s="1">
        <f>'Scoring Sheet'!$AP$29</f>
        <v>6.25</v>
      </c>
    </row>
    <row r="43" spans="1:2" x14ac:dyDescent="0.25">
      <c r="A43" s="5" t="s">
        <v>97</v>
      </c>
      <c r="B43" s="1">
        <f>'Scoring Sheet'!$AQ$29</f>
        <v>6.75</v>
      </c>
    </row>
    <row r="44" spans="1:2" x14ac:dyDescent="0.25">
      <c r="A44" s="4" t="s">
        <v>98</v>
      </c>
      <c r="B44" s="1">
        <f>'Scoring Sheet'!$AR$29</f>
        <v>5</v>
      </c>
    </row>
    <row r="45" spans="1:2" x14ac:dyDescent="0.25">
      <c r="A45" s="5" t="s">
        <v>99</v>
      </c>
      <c r="B45" s="1">
        <f>'Scoring Sheet'!$AS$29</f>
        <v>6.05</v>
      </c>
    </row>
    <row r="46" spans="1:2" x14ac:dyDescent="0.25">
      <c r="A46" s="4" t="s">
        <v>100</v>
      </c>
      <c r="B46" s="1">
        <f>'Scoring Sheet'!$AT$29</f>
        <v>7.1</v>
      </c>
    </row>
  </sheetData>
  <sheetProtection algorithmName="SHA-512" hashValue="/r4Ubp9vbUyS6uVZBSDlgSo8qJat/CKpCN+4DQ1PuGSs8yPc2acvC/saYLFG3N6/h9o64Ol9S+UwnlWOCgR20A==" saltValue="+xKZH6EaYRjukXBikO3e+A==" spinCount="100000" sheet="1" objects="1" scenarios="1"/>
  <mergeCells count="3">
    <mergeCell ref="C1:D1"/>
    <mergeCell ref="E1:F1"/>
    <mergeCell ref="A1:B1"/>
  </mergeCells>
  <phoneticPr fontId="2" type="noConversion"/>
  <conditionalFormatting sqref="B3:B46">
    <cfRule type="colorScale" priority="3">
      <colorScale>
        <cfvo type="num" val="1"/>
        <cfvo type="num" val="5.5"/>
        <cfvo type="num" val="10"/>
        <color rgb="FFF8696B"/>
        <color rgb="FFFFEB84"/>
        <color rgb="FF63BE7B"/>
      </colorScale>
    </cfRule>
  </conditionalFormatting>
  <conditionalFormatting sqref="D3:D31">
    <cfRule type="colorScale" priority="2">
      <colorScale>
        <cfvo type="num" val="1"/>
        <cfvo type="num" val="5.5"/>
        <cfvo type="num" val="10"/>
        <color rgb="FFF8696B"/>
        <color rgb="FFFFEB84"/>
        <color rgb="FF63BE7B"/>
      </colorScale>
    </cfRule>
  </conditionalFormatting>
  <conditionalFormatting sqref="F3:F23">
    <cfRule type="colorScale" priority="1">
      <colorScale>
        <cfvo type="num" val="1"/>
        <cfvo type="num" val="5.5"/>
        <cfvo type="num" val="10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125B19D-747E-419E-913D-B13D6CC64F45}">
            <x14:iconSet custom="1">
              <x14:cfvo type="percent">
                <xm:f>0</xm:f>
              </x14:cfvo>
              <x14:cfvo type="num">
                <xm:f>4</xm:f>
              </x14:cfvo>
              <x14:cfvo type="num">
                <xm:f>7</xm:f>
              </x14:cfvo>
              <x14:cfIcon iconSet="3Symbols" iconId="0"/>
              <x14:cfIcon iconSet="3Symbols" iconId="1"/>
              <x14:cfIcon iconSet="3Symbols" iconId="2"/>
            </x14:iconSet>
          </x14:cfRule>
          <xm:sqref>F3:F23 B3:B46 D3:D31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1CE0-3C24-4B2E-9FC0-1A2961638906}">
  <dimension ref="A4:B27"/>
  <sheetViews>
    <sheetView showGridLines="0" topLeftCell="A4" workbookViewId="0">
      <selection activeCell="A4" sqref="A1:XFD1048576"/>
    </sheetView>
  </sheetViews>
  <sheetFormatPr defaultColWidth="8.85546875" defaultRowHeight="15" x14ac:dyDescent="0.25"/>
  <cols>
    <col min="1" max="1" width="58.140625" customWidth="1"/>
    <col min="2" max="2" width="16.28515625" customWidth="1"/>
  </cols>
  <sheetData>
    <row r="4" spans="1:2" x14ac:dyDescent="0.25">
      <c r="A4" s="11" t="s">
        <v>109</v>
      </c>
      <c r="B4" s="12"/>
    </row>
    <row r="5" spans="1:2" x14ac:dyDescent="0.25">
      <c r="A5" s="59" t="s">
        <v>110</v>
      </c>
      <c r="B5" s="56">
        <v>0.1</v>
      </c>
    </row>
    <row r="6" spans="1:2" x14ac:dyDescent="0.25">
      <c r="A6" s="59"/>
      <c r="B6" s="57"/>
    </row>
    <row r="7" spans="1:2" x14ac:dyDescent="0.25">
      <c r="A7" s="52" t="s">
        <v>111</v>
      </c>
      <c r="B7" s="56">
        <v>0.15</v>
      </c>
    </row>
    <row r="8" spans="1:2" x14ac:dyDescent="0.25">
      <c r="A8" s="52"/>
      <c r="B8" s="57"/>
    </row>
    <row r="9" spans="1:2" x14ac:dyDescent="0.25">
      <c r="A9" s="59" t="s">
        <v>112</v>
      </c>
      <c r="B9" s="56">
        <v>0.2</v>
      </c>
    </row>
    <row r="10" spans="1:2" x14ac:dyDescent="0.25">
      <c r="A10" s="59"/>
      <c r="B10" s="57"/>
    </row>
    <row r="11" spans="1:2" x14ac:dyDescent="0.25">
      <c r="A11" s="60" t="s">
        <v>113</v>
      </c>
      <c r="B11" s="56">
        <v>0.3</v>
      </c>
    </row>
    <row r="12" spans="1:2" x14ac:dyDescent="0.25">
      <c r="A12" s="61"/>
      <c r="B12" s="57"/>
    </row>
    <row r="13" spans="1:2" ht="29.1" customHeight="1" x14ac:dyDescent="0.25">
      <c r="A13" s="62" t="s">
        <v>114</v>
      </c>
      <c r="B13" s="58">
        <v>0.25</v>
      </c>
    </row>
    <row r="14" spans="1:2" ht="17.100000000000001" customHeight="1" x14ac:dyDescent="0.25">
      <c r="A14" s="63"/>
      <c r="B14" s="58"/>
    </row>
    <row r="15" spans="1:2" ht="31.5" x14ac:dyDescent="0.5">
      <c r="A15" s="23" t="s">
        <v>115</v>
      </c>
      <c r="B15" s="25">
        <f>SUM(B5:B14)</f>
        <v>1</v>
      </c>
    </row>
    <row r="16" spans="1:2" x14ac:dyDescent="0.25">
      <c r="A16" s="13" t="s">
        <v>116</v>
      </c>
      <c r="B16" s="14"/>
    </row>
    <row r="17" spans="1:2" x14ac:dyDescent="0.25">
      <c r="A17" s="52" t="s">
        <v>117</v>
      </c>
      <c r="B17" s="53">
        <v>0.25</v>
      </c>
    </row>
    <row r="18" spans="1:2" ht="30.95" customHeight="1" x14ac:dyDescent="0.25">
      <c r="A18" s="52"/>
      <c r="B18" s="54"/>
    </row>
    <row r="19" spans="1:2" x14ac:dyDescent="0.25">
      <c r="A19" s="52" t="s">
        <v>118</v>
      </c>
      <c r="B19" s="53">
        <v>0.15</v>
      </c>
    </row>
    <row r="20" spans="1:2" x14ac:dyDescent="0.25">
      <c r="A20" s="52"/>
      <c r="B20" s="54"/>
    </row>
    <row r="21" spans="1:2" x14ac:dyDescent="0.25">
      <c r="A21" s="52" t="s">
        <v>119</v>
      </c>
      <c r="B21" s="53">
        <v>0.2</v>
      </c>
    </row>
    <row r="22" spans="1:2" x14ac:dyDescent="0.25">
      <c r="A22" s="52"/>
      <c r="B22" s="54"/>
    </row>
    <row r="23" spans="1:2" x14ac:dyDescent="0.25">
      <c r="A23" s="52" t="s">
        <v>120</v>
      </c>
      <c r="B23" s="53">
        <v>0.25</v>
      </c>
    </row>
    <row r="24" spans="1:2" x14ac:dyDescent="0.25">
      <c r="A24" s="52"/>
      <c r="B24" s="55"/>
    </row>
    <row r="25" spans="1:2" ht="23.1" customHeight="1" x14ac:dyDescent="0.25">
      <c r="A25" s="49" t="s">
        <v>121</v>
      </c>
      <c r="B25" s="51">
        <v>0.15</v>
      </c>
    </row>
    <row r="26" spans="1:2" ht="23.1" customHeight="1" x14ac:dyDescent="0.25">
      <c r="A26" s="50"/>
      <c r="B26" s="51"/>
    </row>
    <row r="27" spans="1:2" ht="31.5" x14ac:dyDescent="0.5">
      <c r="A27" s="24" t="s">
        <v>115</v>
      </c>
      <c r="B27" s="25">
        <f>SUM(B17:B26)</f>
        <v>1</v>
      </c>
    </row>
  </sheetData>
  <sheetProtection algorithmName="SHA-512" hashValue="7w/6SSzvmZC57rip3wu75KjgInQSv9flEg3DNSb1lXqzBRjx5fh6cLYE/uuKdpwUAvgXGHr90LfyvN4hOFf1Jw==" saltValue="s2zgdOUa1T57sbTeUIO0Sw==" spinCount="100000" sheet="1" objects="1" scenarios="1"/>
  <mergeCells count="20">
    <mergeCell ref="A5:A6"/>
    <mergeCell ref="A7:A8"/>
    <mergeCell ref="A9:A10"/>
    <mergeCell ref="A11:A12"/>
    <mergeCell ref="A17:A18"/>
    <mergeCell ref="A13:A14"/>
    <mergeCell ref="B5:B6"/>
    <mergeCell ref="B7:B8"/>
    <mergeCell ref="B9:B10"/>
    <mergeCell ref="B11:B12"/>
    <mergeCell ref="B17:B18"/>
    <mergeCell ref="B13:B14"/>
    <mergeCell ref="A25:A26"/>
    <mergeCell ref="B25:B26"/>
    <mergeCell ref="A21:A22"/>
    <mergeCell ref="A23:A24"/>
    <mergeCell ref="B19:B20"/>
    <mergeCell ref="B21:B22"/>
    <mergeCell ref="B23:B24"/>
    <mergeCell ref="A19:A20"/>
  </mergeCells>
  <conditionalFormatting sqref="B27">
    <cfRule type="cellIs" dxfId="1" priority="2" operator="notEqual">
      <formula>1</formula>
    </cfRule>
  </conditionalFormatting>
  <conditionalFormatting sqref="B15">
    <cfRule type="cellIs" dxfId="0" priority="1" operator="notEqual">
      <formula>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8781-4A3F-42A8-9D00-5412DBFB1F2C}">
  <dimension ref="A1:CR449"/>
  <sheetViews>
    <sheetView showGridLines="0" tabSelected="1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69.42578125" customWidth="1"/>
    <col min="2" max="2" width="21.85546875" customWidth="1"/>
    <col min="3" max="3" width="13.7109375" bestFit="1" customWidth="1"/>
    <col min="13" max="13" width="11.7109375" customWidth="1"/>
    <col min="14" max="14" width="12.7109375" customWidth="1"/>
    <col min="17" max="17" width="22.7109375" customWidth="1"/>
  </cols>
  <sheetData>
    <row r="1" spans="1:96" x14ac:dyDescent="0.25">
      <c r="B1" s="6"/>
      <c r="C1" s="72">
        <v>4.2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 t="s">
        <v>122</v>
      </c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 t="s">
        <v>123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</row>
    <row r="2" spans="1:96" s="35" customFormat="1" ht="18.75" x14ac:dyDescent="0.3">
      <c r="A2" s="32"/>
      <c r="B2" s="33"/>
      <c r="C2" s="43" t="s">
        <v>6</v>
      </c>
      <c r="D2" s="41" t="s">
        <v>9</v>
      </c>
      <c r="E2" s="41" t="s">
        <v>12</v>
      </c>
      <c r="F2" s="42" t="s">
        <v>16</v>
      </c>
      <c r="G2" s="42" t="s">
        <v>19</v>
      </c>
      <c r="H2" s="42" t="s">
        <v>22</v>
      </c>
      <c r="I2" s="41" t="s">
        <v>25</v>
      </c>
      <c r="J2" s="42" t="s">
        <v>28</v>
      </c>
      <c r="K2" s="41" t="s">
        <v>31</v>
      </c>
      <c r="L2" s="41" t="s">
        <v>34</v>
      </c>
      <c r="M2" s="41" t="s">
        <v>37</v>
      </c>
      <c r="N2" s="42" t="s">
        <v>40</v>
      </c>
      <c r="O2" s="41" t="s">
        <v>43</v>
      </c>
      <c r="P2" s="41" t="s">
        <v>46</v>
      </c>
      <c r="Q2" s="41" t="s">
        <v>124</v>
      </c>
      <c r="R2" s="41" t="s">
        <v>52</v>
      </c>
      <c r="S2" s="41" t="s">
        <v>55</v>
      </c>
      <c r="T2" s="41" t="s">
        <v>58</v>
      </c>
      <c r="U2" s="42" t="s">
        <v>61</v>
      </c>
      <c r="V2" s="41" t="s">
        <v>64</v>
      </c>
      <c r="W2" s="42" t="s">
        <v>67</v>
      </c>
      <c r="X2" s="42" t="s">
        <v>70</v>
      </c>
      <c r="Y2" s="41" t="s">
        <v>72</v>
      </c>
      <c r="Z2" s="42" t="s">
        <v>74</v>
      </c>
      <c r="AA2" s="41" t="s">
        <v>76</v>
      </c>
      <c r="AB2" s="42" t="s">
        <v>107</v>
      </c>
      <c r="AC2" s="42" t="s">
        <v>80</v>
      </c>
      <c r="AD2" s="41" t="s">
        <v>82</v>
      </c>
      <c r="AE2" s="41" t="s">
        <v>84</v>
      </c>
      <c r="AF2" s="41" t="s">
        <v>86</v>
      </c>
      <c r="AG2" s="42" t="s">
        <v>87</v>
      </c>
      <c r="AH2" s="42" t="s">
        <v>88</v>
      </c>
      <c r="AI2" s="42" t="s">
        <v>89</v>
      </c>
      <c r="AJ2" s="41" t="s">
        <v>90</v>
      </c>
      <c r="AK2" s="41" t="s">
        <v>91</v>
      </c>
      <c r="AL2" s="41" t="s">
        <v>92</v>
      </c>
      <c r="AM2" s="42" t="s">
        <v>93</v>
      </c>
      <c r="AN2" s="42" t="s">
        <v>94</v>
      </c>
      <c r="AO2" s="41" t="s">
        <v>95</v>
      </c>
      <c r="AP2" s="42" t="s">
        <v>96</v>
      </c>
      <c r="AQ2" s="41" t="s">
        <v>97</v>
      </c>
      <c r="AR2" s="42" t="s">
        <v>98</v>
      </c>
      <c r="AS2" s="42" t="s">
        <v>99</v>
      </c>
      <c r="AT2" s="42" t="s">
        <v>100</v>
      </c>
      <c r="AU2" s="41" t="s">
        <v>7</v>
      </c>
      <c r="AV2" s="41" t="s">
        <v>10</v>
      </c>
      <c r="AW2" s="42" t="s">
        <v>13</v>
      </c>
      <c r="AX2" s="42" t="s">
        <v>17</v>
      </c>
      <c r="AY2" s="41" t="s">
        <v>20</v>
      </c>
      <c r="AZ2" s="42" t="s">
        <v>23</v>
      </c>
      <c r="BA2" s="41" t="s">
        <v>26</v>
      </c>
      <c r="BB2" s="41" t="s">
        <v>29</v>
      </c>
      <c r="BC2" s="42" t="s">
        <v>32</v>
      </c>
      <c r="BD2" s="41" t="s">
        <v>35</v>
      </c>
      <c r="BE2" s="42" t="s">
        <v>38</v>
      </c>
      <c r="BF2" s="41" t="s">
        <v>41</v>
      </c>
      <c r="BG2" s="41" t="s">
        <v>44</v>
      </c>
      <c r="BH2" s="41" t="s">
        <v>47</v>
      </c>
      <c r="BI2" s="41" t="s">
        <v>50</v>
      </c>
      <c r="BJ2" s="42" t="s">
        <v>53</v>
      </c>
      <c r="BK2" s="41" t="s">
        <v>56</v>
      </c>
      <c r="BL2" s="41" t="s">
        <v>59</v>
      </c>
      <c r="BM2" s="34" t="s">
        <v>62</v>
      </c>
      <c r="BN2" s="38" t="s">
        <v>65</v>
      </c>
      <c r="BO2" s="34" t="s">
        <v>68</v>
      </c>
      <c r="BP2" s="41" t="s">
        <v>71</v>
      </c>
      <c r="BQ2" s="42" t="s">
        <v>73</v>
      </c>
      <c r="BR2" s="41" t="s">
        <v>75</v>
      </c>
      <c r="BS2" s="41" t="s">
        <v>77</v>
      </c>
      <c r="BT2" s="41" t="s">
        <v>79</v>
      </c>
      <c r="BU2" s="41" t="s">
        <v>81</v>
      </c>
      <c r="BV2" s="41" t="s">
        <v>83</v>
      </c>
      <c r="BW2" s="42" t="s">
        <v>85</v>
      </c>
      <c r="BX2" s="41" t="s">
        <v>8</v>
      </c>
      <c r="BY2" s="41" t="s">
        <v>11</v>
      </c>
      <c r="BZ2" s="42" t="s">
        <v>14</v>
      </c>
      <c r="CA2" s="41" t="s">
        <v>18</v>
      </c>
      <c r="CB2" s="42" t="s">
        <v>21</v>
      </c>
      <c r="CC2" s="42" t="s">
        <v>24</v>
      </c>
      <c r="CD2" s="41" t="s">
        <v>27</v>
      </c>
      <c r="CE2" s="42" t="s">
        <v>30</v>
      </c>
      <c r="CF2" s="41" t="s">
        <v>33</v>
      </c>
      <c r="CG2" s="41" t="s">
        <v>36</v>
      </c>
      <c r="CH2" s="41" t="s">
        <v>39</v>
      </c>
      <c r="CI2" s="41" t="s">
        <v>42</v>
      </c>
      <c r="CJ2" s="41" t="s">
        <v>45</v>
      </c>
      <c r="CK2" s="41" t="s">
        <v>48</v>
      </c>
      <c r="CL2" s="42" t="s">
        <v>51</v>
      </c>
      <c r="CM2" s="42" t="s">
        <v>54</v>
      </c>
      <c r="CN2" s="41" t="s">
        <v>57</v>
      </c>
      <c r="CO2" s="41" t="s">
        <v>60</v>
      </c>
      <c r="CP2" s="41" t="s">
        <v>63</v>
      </c>
      <c r="CQ2" s="41" t="s">
        <v>66</v>
      </c>
      <c r="CR2" s="41" t="s">
        <v>69</v>
      </c>
    </row>
    <row r="3" spans="1:96" s="7" customFormat="1" ht="20.100000000000001" customHeight="1" x14ac:dyDescent="0.3">
      <c r="A3" s="37" t="s">
        <v>125</v>
      </c>
      <c r="B3" s="12"/>
      <c r="C3" s="43"/>
      <c r="D3" s="41"/>
      <c r="E3" s="41"/>
      <c r="F3" s="42"/>
      <c r="G3" s="42"/>
      <c r="H3" s="42"/>
      <c r="I3" s="41"/>
      <c r="J3" s="42"/>
      <c r="K3" s="41"/>
      <c r="L3" s="41"/>
      <c r="M3" s="41"/>
      <c r="N3" s="42"/>
      <c r="O3" s="41"/>
      <c r="P3" s="41"/>
      <c r="Q3" s="41"/>
      <c r="R3" s="41"/>
      <c r="S3" s="41"/>
      <c r="T3" s="41"/>
      <c r="U3" s="42"/>
      <c r="V3" s="41"/>
      <c r="W3" s="42"/>
      <c r="X3" s="42"/>
      <c r="Y3" s="41"/>
      <c r="Z3" s="42"/>
      <c r="AA3" s="41"/>
      <c r="AB3" s="42"/>
      <c r="AC3" s="42"/>
      <c r="AD3" s="41"/>
      <c r="AE3" s="41"/>
      <c r="AF3" s="41"/>
      <c r="AG3" s="42"/>
      <c r="AH3" s="42"/>
      <c r="AI3" s="42"/>
      <c r="AJ3" s="41"/>
      <c r="AK3" s="41"/>
      <c r="AL3" s="41"/>
      <c r="AM3" s="42"/>
      <c r="AN3" s="42"/>
      <c r="AO3" s="41"/>
      <c r="AP3" s="42"/>
      <c r="AQ3" s="41"/>
      <c r="AR3" s="42"/>
      <c r="AS3" s="42"/>
      <c r="AT3" s="42"/>
      <c r="AU3" s="41"/>
      <c r="AV3" s="41"/>
      <c r="AW3" s="42"/>
      <c r="AX3" s="42"/>
      <c r="AY3" s="41"/>
      <c r="AZ3" s="42"/>
      <c r="BA3" s="41"/>
      <c r="BB3" s="41"/>
      <c r="BC3" s="42"/>
      <c r="BD3" s="41"/>
      <c r="BE3" s="42"/>
      <c r="BF3" s="41"/>
      <c r="BG3" s="41"/>
      <c r="BH3" s="41"/>
      <c r="BI3" s="41"/>
      <c r="BJ3" s="42"/>
      <c r="BK3" s="41"/>
      <c r="BL3" s="41"/>
      <c r="BM3" s="42"/>
      <c r="BN3" s="42"/>
      <c r="BO3" s="42"/>
      <c r="BP3" s="41"/>
      <c r="BQ3" s="42"/>
      <c r="BR3" s="41"/>
      <c r="BS3" s="41"/>
      <c r="BT3" s="41"/>
      <c r="BU3" s="41"/>
      <c r="BV3" s="41"/>
      <c r="BW3" s="42"/>
      <c r="BX3" s="41"/>
      <c r="BY3" s="41"/>
      <c r="BZ3" s="42"/>
      <c r="CA3" s="41"/>
      <c r="CB3" s="42"/>
      <c r="CC3" s="42"/>
      <c r="CD3" s="41"/>
      <c r="CE3" s="42"/>
      <c r="CF3" s="41"/>
      <c r="CG3" s="41"/>
      <c r="CH3" s="41"/>
      <c r="CI3" s="41"/>
      <c r="CJ3" s="41"/>
      <c r="CK3" s="41"/>
      <c r="CL3" s="42"/>
      <c r="CM3" s="42"/>
      <c r="CN3" s="41"/>
      <c r="CO3" s="41"/>
      <c r="CP3" s="41"/>
      <c r="CQ3" s="41"/>
      <c r="CR3" s="41"/>
    </row>
    <row r="4" spans="1:96" ht="18.75" x14ac:dyDescent="0.3">
      <c r="A4" s="73" t="s">
        <v>126</v>
      </c>
      <c r="B4" s="26" t="s">
        <v>127</v>
      </c>
      <c r="C4" s="44">
        <v>5</v>
      </c>
      <c r="D4" s="44">
        <v>5</v>
      </c>
      <c r="E4" s="44">
        <v>2</v>
      </c>
      <c r="F4" s="45">
        <v>3</v>
      </c>
      <c r="G4" s="45" t="s">
        <v>105</v>
      </c>
      <c r="H4" s="45" t="s">
        <v>105</v>
      </c>
      <c r="I4" s="44">
        <v>1</v>
      </c>
      <c r="J4" s="45" t="s">
        <v>105</v>
      </c>
      <c r="K4" s="44">
        <v>4</v>
      </c>
      <c r="L4" s="44">
        <v>2</v>
      </c>
      <c r="M4" s="44">
        <v>1</v>
      </c>
      <c r="N4" s="45">
        <v>5</v>
      </c>
      <c r="O4" s="44">
        <v>5</v>
      </c>
      <c r="P4" s="44">
        <v>5</v>
      </c>
      <c r="Q4" s="44">
        <v>1</v>
      </c>
      <c r="R4" s="44">
        <v>5</v>
      </c>
      <c r="S4" s="44">
        <v>2</v>
      </c>
      <c r="T4" s="44">
        <v>4</v>
      </c>
      <c r="U4" s="45">
        <v>5</v>
      </c>
      <c r="V4" s="44">
        <v>5</v>
      </c>
      <c r="W4" s="45">
        <v>5</v>
      </c>
      <c r="X4" s="45">
        <v>1</v>
      </c>
      <c r="Y4" s="44">
        <v>5</v>
      </c>
      <c r="Z4" s="45">
        <v>2</v>
      </c>
      <c r="AA4" s="44">
        <v>1</v>
      </c>
      <c r="AB4" s="45">
        <v>5</v>
      </c>
      <c r="AC4" s="45">
        <v>3</v>
      </c>
      <c r="AD4" s="44">
        <v>2</v>
      </c>
      <c r="AE4" s="44">
        <v>5</v>
      </c>
      <c r="AF4" s="44">
        <v>2</v>
      </c>
      <c r="AG4" s="45">
        <v>1</v>
      </c>
      <c r="AH4" s="45">
        <v>1</v>
      </c>
      <c r="AI4" s="45">
        <v>2</v>
      </c>
      <c r="AJ4" s="44">
        <v>1</v>
      </c>
      <c r="AK4" s="44">
        <v>1</v>
      </c>
      <c r="AL4" s="44">
        <v>1</v>
      </c>
      <c r="AM4" s="45">
        <v>3</v>
      </c>
      <c r="AN4" s="45">
        <v>5</v>
      </c>
      <c r="AO4" s="44">
        <v>2</v>
      </c>
      <c r="AP4" s="45">
        <v>2</v>
      </c>
      <c r="AQ4" s="44">
        <v>3</v>
      </c>
      <c r="AR4" s="45">
        <v>2</v>
      </c>
      <c r="AS4" s="45">
        <v>3</v>
      </c>
      <c r="AT4" s="45">
        <v>2</v>
      </c>
      <c r="AU4" s="44">
        <v>4</v>
      </c>
      <c r="AV4" s="44">
        <v>3</v>
      </c>
      <c r="AW4" s="45">
        <v>1</v>
      </c>
      <c r="AX4" s="45"/>
      <c r="AY4" s="44">
        <v>2</v>
      </c>
      <c r="AZ4" s="45">
        <v>2</v>
      </c>
      <c r="BA4" s="44">
        <v>4</v>
      </c>
      <c r="BB4" s="44">
        <v>5</v>
      </c>
      <c r="BC4" s="45">
        <v>1</v>
      </c>
      <c r="BD4" s="44">
        <v>2</v>
      </c>
      <c r="BE4" s="45"/>
      <c r="BF4" s="44">
        <v>2</v>
      </c>
      <c r="BG4" s="44">
        <v>1</v>
      </c>
      <c r="BH4" s="44">
        <v>2</v>
      </c>
      <c r="BI4" s="44">
        <v>3</v>
      </c>
      <c r="BJ4" s="45">
        <v>2</v>
      </c>
      <c r="BK4" s="44">
        <v>3</v>
      </c>
      <c r="BL4" s="44">
        <v>2</v>
      </c>
      <c r="BM4" s="45">
        <v>5</v>
      </c>
      <c r="BN4" s="45"/>
      <c r="BO4" s="45">
        <v>5</v>
      </c>
      <c r="BP4" s="44">
        <v>1</v>
      </c>
      <c r="BQ4" s="45">
        <v>2</v>
      </c>
      <c r="BR4" s="44">
        <v>4</v>
      </c>
      <c r="BS4" s="44">
        <v>1</v>
      </c>
      <c r="BT4" s="44">
        <v>3</v>
      </c>
      <c r="BU4" s="44">
        <v>5</v>
      </c>
      <c r="BV4" s="44">
        <v>5</v>
      </c>
      <c r="BW4" s="45">
        <v>1</v>
      </c>
      <c r="BX4" s="44">
        <v>4</v>
      </c>
      <c r="BY4" s="44">
        <v>3</v>
      </c>
      <c r="BZ4" s="45" t="s">
        <v>105</v>
      </c>
      <c r="CA4" s="44">
        <v>1</v>
      </c>
      <c r="CB4" s="45">
        <v>5</v>
      </c>
      <c r="CC4" s="45" t="s">
        <v>105</v>
      </c>
      <c r="CD4" s="44">
        <v>3</v>
      </c>
      <c r="CE4" s="45">
        <v>1</v>
      </c>
      <c r="CF4" s="44">
        <v>2</v>
      </c>
      <c r="CG4" s="44">
        <v>5</v>
      </c>
      <c r="CH4" s="44">
        <v>3</v>
      </c>
      <c r="CI4" s="44">
        <v>5</v>
      </c>
      <c r="CJ4" s="44">
        <v>1</v>
      </c>
      <c r="CK4" s="44">
        <v>3</v>
      </c>
      <c r="CL4" s="45" t="s">
        <v>105</v>
      </c>
      <c r="CM4" s="45">
        <v>2</v>
      </c>
      <c r="CN4" s="44">
        <v>5</v>
      </c>
      <c r="CO4" s="44">
        <v>2</v>
      </c>
      <c r="CP4" s="44">
        <v>4</v>
      </c>
      <c r="CQ4" s="44">
        <v>4</v>
      </c>
      <c r="CR4" s="44">
        <v>2</v>
      </c>
    </row>
    <row r="5" spans="1:96" s="7" customFormat="1" ht="18.75" x14ac:dyDescent="0.3">
      <c r="A5" s="73"/>
      <c r="B5" s="27">
        <f>'Weighting Visual'!B5</f>
        <v>0.1</v>
      </c>
      <c r="C5" s="44"/>
      <c r="D5" s="44"/>
      <c r="E5" s="44"/>
      <c r="F5" s="45"/>
      <c r="G5" s="45"/>
      <c r="H5" s="45"/>
      <c r="I5" s="44"/>
      <c r="J5" s="45"/>
      <c r="K5" s="44"/>
      <c r="L5" s="44"/>
      <c r="M5" s="44"/>
      <c r="N5" s="45"/>
      <c r="O5" s="44"/>
      <c r="P5" s="44"/>
      <c r="Q5" s="44"/>
      <c r="R5" s="44"/>
      <c r="S5" s="44"/>
      <c r="T5" s="44"/>
      <c r="U5" s="45"/>
      <c r="V5" s="44"/>
      <c r="W5" s="45"/>
      <c r="X5" s="45"/>
      <c r="Y5" s="44"/>
      <c r="Z5" s="45"/>
      <c r="AA5" s="44"/>
      <c r="AB5" s="45"/>
      <c r="AC5" s="45"/>
      <c r="AD5" s="44"/>
      <c r="AE5" s="44"/>
      <c r="AF5" s="44"/>
      <c r="AG5" s="45"/>
      <c r="AH5" s="45"/>
      <c r="AI5" s="45"/>
      <c r="AJ5" s="44"/>
      <c r="AK5" s="44"/>
      <c r="AL5" s="44"/>
      <c r="AM5" s="45"/>
      <c r="AN5" s="45"/>
      <c r="AO5" s="44"/>
      <c r="AP5" s="45"/>
      <c r="AQ5" s="44"/>
      <c r="AR5" s="45"/>
      <c r="AS5" s="45"/>
      <c r="AT5" s="45"/>
      <c r="AU5" s="44"/>
      <c r="AV5" s="44"/>
      <c r="AW5" s="45"/>
      <c r="AX5" s="45"/>
      <c r="AY5" s="44"/>
      <c r="AZ5" s="45"/>
      <c r="BA5" s="44"/>
      <c r="BB5" s="44"/>
      <c r="BC5" s="45"/>
      <c r="BD5" s="44"/>
      <c r="BE5" s="45"/>
      <c r="BF5" s="44"/>
      <c r="BG5" s="44"/>
      <c r="BH5" s="44"/>
      <c r="BI5" s="44"/>
      <c r="BJ5" s="45"/>
      <c r="BK5" s="44"/>
      <c r="BL5" s="44"/>
      <c r="BM5" s="45"/>
      <c r="BN5" s="45"/>
      <c r="BO5" s="45"/>
      <c r="BP5" s="44"/>
      <c r="BQ5" s="45"/>
      <c r="BR5" s="44"/>
      <c r="BS5" s="44"/>
      <c r="BT5" s="44"/>
      <c r="BU5" s="44"/>
      <c r="BV5" s="44"/>
      <c r="BW5" s="45"/>
      <c r="BX5" s="44"/>
      <c r="BY5" s="44"/>
      <c r="BZ5" s="45"/>
      <c r="CA5" s="44"/>
      <c r="CB5" s="45"/>
      <c r="CC5" s="45"/>
      <c r="CD5" s="44"/>
      <c r="CE5" s="45"/>
      <c r="CF5" s="44"/>
      <c r="CG5" s="44"/>
      <c r="CH5" s="44"/>
      <c r="CI5" s="44"/>
      <c r="CJ5" s="44"/>
      <c r="CK5" s="44"/>
      <c r="CL5" s="45"/>
      <c r="CM5" s="45"/>
      <c r="CN5" s="44"/>
      <c r="CO5" s="44"/>
      <c r="CP5" s="44"/>
      <c r="CQ5" s="44"/>
      <c r="CR5" s="44"/>
    </row>
    <row r="6" spans="1:96" ht="18.75" x14ac:dyDescent="0.3">
      <c r="A6" s="65" t="s">
        <v>128</v>
      </c>
      <c r="B6" s="26" t="s">
        <v>127</v>
      </c>
      <c r="C6" s="44">
        <v>4</v>
      </c>
      <c r="D6" s="44">
        <v>4</v>
      </c>
      <c r="E6" s="44">
        <v>2</v>
      </c>
      <c r="F6" s="45">
        <v>4</v>
      </c>
      <c r="G6" s="45" t="s">
        <v>105</v>
      </c>
      <c r="H6" s="45" t="s">
        <v>105</v>
      </c>
      <c r="I6" s="44">
        <v>1</v>
      </c>
      <c r="J6" s="45" t="s">
        <v>105</v>
      </c>
      <c r="K6" s="44">
        <v>3</v>
      </c>
      <c r="L6" s="44">
        <v>5</v>
      </c>
      <c r="M6" s="44">
        <v>2</v>
      </c>
      <c r="N6" s="45">
        <v>5</v>
      </c>
      <c r="O6" s="44">
        <v>3</v>
      </c>
      <c r="P6" s="44">
        <v>5</v>
      </c>
      <c r="Q6" s="44">
        <v>1</v>
      </c>
      <c r="R6" s="44">
        <v>2</v>
      </c>
      <c r="S6" s="44">
        <v>3</v>
      </c>
      <c r="T6" s="44">
        <v>5</v>
      </c>
      <c r="U6" s="45" t="s">
        <v>105</v>
      </c>
      <c r="V6" s="44">
        <v>3</v>
      </c>
      <c r="W6" s="45">
        <v>5</v>
      </c>
      <c r="X6" s="45">
        <v>2</v>
      </c>
      <c r="Y6" s="44">
        <v>4</v>
      </c>
      <c r="Z6" s="45">
        <v>5</v>
      </c>
      <c r="AA6" s="44">
        <v>2</v>
      </c>
      <c r="AB6" s="45">
        <v>5</v>
      </c>
      <c r="AC6" s="45">
        <v>5</v>
      </c>
      <c r="AD6" s="44">
        <v>2</v>
      </c>
      <c r="AE6" s="44">
        <v>4</v>
      </c>
      <c r="AF6" s="44">
        <v>3</v>
      </c>
      <c r="AG6" s="45">
        <v>1</v>
      </c>
      <c r="AH6" s="45">
        <v>2</v>
      </c>
      <c r="AI6" s="45">
        <v>1</v>
      </c>
      <c r="AJ6" s="44">
        <v>1</v>
      </c>
      <c r="AK6" s="44">
        <v>3</v>
      </c>
      <c r="AL6" s="44">
        <v>2</v>
      </c>
      <c r="AM6" s="45">
        <v>4</v>
      </c>
      <c r="AN6" s="45">
        <v>5</v>
      </c>
      <c r="AO6" s="44">
        <v>1</v>
      </c>
      <c r="AP6" s="45">
        <v>5</v>
      </c>
      <c r="AQ6" s="44">
        <v>3</v>
      </c>
      <c r="AR6" s="45">
        <v>2</v>
      </c>
      <c r="AS6" s="45">
        <v>4</v>
      </c>
      <c r="AT6" s="45">
        <v>4</v>
      </c>
      <c r="AU6" s="44">
        <v>4</v>
      </c>
      <c r="AV6" s="44">
        <v>5</v>
      </c>
      <c r="AW6" s="45">
        <v>1</v>
      </c>
      <c r="AX6" s="45"/>
      <c r="AY6" s="44">
        <v>5</v>
      </c>
      <c r="AZ6" s="45">
        <v>5</v>
      </c>
      <c r="BA6" s="44">
        <v>5</v>
      </c>
      <c r="BB6" s="44">
        <v>5</v>
      </c>
      <c r="BC6" s="45">
        <v>2</v>
      </c>
      <c r="BD6" s="44">
        <v>5</v>
      </c>
      <c r="BE6" s="45"/>
      <c r="BF6" s="44">
        <v>5</v>
      </c>
      <c r="BG6" s="44">
        <v>3</v>
      </c>
      <c r="BH6" s="44">
        <v>5</v>
      </c>
      <c r="BI6" s="44">
        <v>5</v>
      </c>
      <c r="BJ6" s="45">
        <v>4</v>
      </c>
      <c r="BK6" s="44">
        <v>5</v>
      </c>
      <c r="BL6" s="44">
        <v>4</v>
      </c>
      <c r="BM6" s="45">
        <v>5</v>
      </c>
      <c r="BN6" s="45"/>
      <c r="BO6" s="45">
        <v>5</v>
      </c>
      <c r="BP6" s="44">
        <v>5</v>
      </c>
      <c r="BQ6" s="45">
        <v>5</v>
      </c>
      <c r="BR6" s="44">
        <v>5</v>
      </c>
      <c r="BS6" s="44">
        <v>3</v>
      </c>
      <c r="BT6" s="44">
        <v>5</v>
      </c>
      <c r="BU6" s="44">
        <v>5</v>
      </c>
      <c r="BV6" s="44">
        <v>5</v>
      </c>
      <c r="BW6" s="45">
        <v>5</v>
      </c>
      <c r="BX6" s="44">
        <v>4</v>
      </c>
      <c r="BY6" s="44">
        <v>5</v>
      </c>
      <c r="BZ6" s="45" t="s">
        <v>105</v>
      </c>
      <c r="CA6" s="44">
        <v>2</v>
      </c>
      <c r="CB6" s="45">
        <v>4</v>
      </c>
      <c r="CC6" s="45" t="s">
        <v>105</v>
      </c>
      <c r="CD6" s="44">
        <v>4</v>
      </c>
      <c r="CE6" s="45">
        <v>3</v>
      </c>
      <c r="CF6" s="44">
        <v>3</v>
      </c>
      <c r="CG6" s="44">
        <v>5</v>
      </c>
      <c r="CH6" s="44">
        <v>5</v>
      </c>
      <c r="CI6" s="44">
        <v>5</v>
      </c>
      <c r="CJ6" s="44">
        <v>3</v>
      </c>
      <c r="CK6" s="44">
        <v>4</v>
      </c>
      <c r="CL6" s="45" t="s">
        <v>105</v>
      </c>
      <c r="CM6" s="45">
        <v>5</v>
      </c>
      <c r="CN6" s="44">
        <v>4</v>
      </c>
      <c r="CO6" s="44">
        <v>4</v>
      </c>
      <c r="CP6" s="44">
        <v>3</v>
      </c>
      <c r="CQ6" s="44">
        <v>5</v>
      </c>
      <c r="CR6" s="44">
        <v>5</v>
      </c>
    </row>
    <row r="7" spans="1:96" s="7" customFormat="1" ht="18.75" x14ac:dyDescent="0.3">
      <c r="A7" s="65"/>
      <c r="B7" s="27">
        <f>'Weighting Visual'!B7</f>
        <v>0.15</v>
      </c>
      <c r="C7" s="44"/>
      <c r="D7" s="44"/>
      <c r="E7" s="44"/>
      <c r="F7" s="45"/>
      <c r="G7" s="45"/>
      <c r="H7" s="45"/>
      <c r="I7" s="44"/>
      <c r="J7" s="45"/>
      <c r="K7" s="44"/>
      <c r="L7" s="44"/>
      <c r="M7" s="44"/>
      <c r="N7" s="45"/>
      <c r="O7" s="44"/>
      <c r="P7" s="44"/>
      <c r="Q7" s="44"/>
      <c r="R7" s="44"/>
      <c r="S7" s="44"/>
      <c r="T7" s="44"/>
      <c r="U7" s="45"/>
      <c r="V7" s="44"/>
      <c r="W7" s="45"/>
      <c r="X7" s="45"/>
      <c r="Y7" s="44"/>
      <c r="Z7" s="45"/>
      <c r="AA7" s="44"/>
      <c r="AB7" s="45"/>
      <c r="AC7" s="45"/>
      <c r="AD7" s="44"/>
      <c r="AE7" s="44"/>
      <c r="AF7" s="44"/>
      <c r="AG7" s="45"/>
      <c r="AH7" s="45"/>
      <c r="AI7" s="45"/>
      <c r="AJ7" s="44"/>
      <c r="AK7" s="44"/>
      <c r="AL7" s="44"/>
      <c r="AM7" s="45"/>
      <c r="AN7" s="45"/>
      <c r="AO7" s="44"/>
      <c r="AP7" s="45"/>
      <c r="AQ7" s="44"/>
      <c r="AR7" s="45"/>
      <c r="AS7" s="45"/>
      <c r="AT7" s="45"/>
      <c r="AU7" s="44"/>
      <c r="AV7" s="44"/>
      <c r="AW7" s="45"/>
      <c r="AX7" s="45"/>
      <c r="AY7" s="44"/>
      <c r="AZ7" s="45"/>
      <c r="BA7" s="44"/>
      <c r="BB7" s="44"/>
      <c r="BC7" s="45"/>
      <c r="BD7" s="44"/>
      <c r="BE7" s="45"/>
      <c r="BF7" s="44"/>
      <c r="BG7" s="44"/>
      <c r="BH7" s="44"/>
      <c r="BI7" s="44"/>
      <c r="BJ7" s="45"/>
      <c r="BK7" s="44"/>
      <c r="BL7" s="44"/>
      <c r="BM7" s="45"/>
      <c r="BN7" s="45"/>
      <c r="BO7" s="45"/>
      <c r="BP7" s="44"/>
      <c r="BQ7" s="45"/>
      <c r="BR7" s="44"/>
      <c r="BS7" s="44"/>
      <c r="BT7" s="44"/>
      <c r="BU7" s="44"/>
      <c r="BV7" s="44"/>
      <c r="BW7" s="45"/>
      <c r="BX7" s="44"/>
      <c r="BY7" s="44"/>
      <c r="BZ7" s="45"/>
      <c r="CA7" s="44"/>
      <c r="CB7" s="45"/>
      <c r="CC7" s="45"/>
      <c r="CD7" s="44"/>
      <c r="CE7" s="45"/>
      <c r="CF7" s="44"/>
      <c r="CG7" s="44"/>
      <c r="CH7" s="44"/>
      <c r="CI7" s="44"/>
      <c r="CJ7" s="44"/>
      <c r="CK7" s="44"/>
      <c r="CL7" s="45"/>
      <c r="CM7" s="45"/>
      <c r="CN7" s="44"/>
      <c r="CO7" s="44"/>
      <c r="CP7" s="44"/>
      <c r="CQ7" s="44"/>
      <c r="CR7" s="44"/>
    </row>
    <row r="8" spans="1:96" ht="18.75" x14ac:dyDescent="0.3">
      <c r="A8" s="64" t="s">
        <v>129</v>
      </c>
      <c r="B8" s="26" t="s">
        <v>127</v>
      </c>
      <c r="C8" s="44">
        <v>1</v>
      </c>
      <c r="D8" s="44">
        <v>1</v>
      </c>
      <c r="E8" s="44">
        <v>5</v>
      </c>
      <c r="F8" s="45">
        <v>3</v>
      </c>
      <c r="G8" s="45" t="s">
        <v>105</v>
      </c>
      <c r="H8" s="45" t="s">
        <v>105</v>
      </c>
      <c r="I8" s="44">
        <v>5</v>
      </c>
      <c r="J8" s="45" t="s">
        <v>105</v>
      </c>
      <c r="K8" s="44">
        <v>4</v>
      </c>
      <c r="L8" s="44">
        <v>1</v>
      </c>
      <c r="M8" s="44">
        <v>5</v>
      </c>
      <c r="N8" s="45">
        <v>3</v>
      </c>
      <c r="O8" s="44">
        <v>4</v>
      </c>
      <c r="P8" s="44">
        <v>4</v>
      </c>
      <c r="Q8" s="44">
        <v>5</v>
      </c>
      <c r="R8" s="44">
        <v>3</v>
      </c>
      <c r="S8" s="44">
        <v>5</v>
      </c>
      <c r="T8" s="44">
        <v>4</v>
      </c>
      <c r="U8" s="45" t="s">
        <v>105</v>
      </c>
      <c r="V8" s="44">
        <v>2</v>
      </c>
      <c r="W8" s="45">
        <v>1</v>
      </c>
      <c r="X8" s="45">
        <v>5</v>
      </c>
      <c r="Y8" s="44">
        <v>1</v>
      </c>
      <c r="Z8" s="45">
        <v>4</v>
      </c>
      <c r="AA8" s="44">
        <v>5</v>
      </c>
      <c r="AB8" s="45">
        <v>2</v>
      </c>
      <c r="AC8" s="45">
        <v>4</v>
      </c>
      <c r="AD8" s="44">
        <v>5</v>
      </c>
      <c r="AE8" s="44">
        <v>3</v>
      </c>
      <c r="AF8" s="44">
        <v>5</v>
      </c>
      <c r="AG8" s="45">
        <v>5</v>
      </c>
      <c r="AH8" s="45">
        <v>4</v>
      </c>
      <c r="AI8" s="45">
        <v>5</v>
      </c>
      <c r="AJ8" s="44">
        <v>5</v>
      </c>
      <c r="AK8" s="44">
        <v>4</v>
      </c>
      <c r="AL8" s="44">
        <v>5</v>
      </c>
      <c r="AM8" s="45">
        <v>2</v>
      </c>
      <c r="AN8" s="45">
        <v>3</v>
      </c>
      <c r="AO8" s="44">
        <v>5</v>
      </c>
      <c r="AP8" s="45">
        <v>4</v>
      </c>
      <c r="AQ8" s="44">
        <v>2</v>
      </c>
      <c r="AR8" s="45">
        <v>5</v>
      </c>
      <c r="AS8" s="45">
        <v>2</v>
      </c>
      <c r="AT8" s="45">
        <v>2</v>
      </c>
      <c r="AU8" s="44">
        <v>5</v>
      </c>
      <c r="AV8" s="44">
        <v>4</v>
      </c>
      <c r="AW8" s="45">
        <v>5</v>
      </c>
      <c r="AX8" s="45"/>
      <c r="AY8" s="44">
        <v>5</v>
      </c>
      <c r="AZ8" s="45">
        <v>4</v>
      </c>
      <c r="BA8" s="44">
        <v>4</v>
      </c>
      <c r="BB8" s="44">
        <v>5</v>
      </c>
      <c r="BC8" s="45">
        <v>5</v>
      </c>
      <c r="BD8" s="44">
        <v>5</v>
      </c>
      <c r="BE8" s="45"/>
      <c r="BF8" s="44">
        <v>5</v>
      </c>
      <c r="BG8" s="44">
        <v>5</v>
      </c>
      <c r="BH8" s="44">
        <v>4</v>
      </c>
      <c r="BI8" s="44">
        <v>5</v>
      </c>
      <c r="BJ8" s="45">
        <v>4</v>
      </c>
      <c r="BK8" s="44">
        <v>4</v>
      </c>
      <c r="BL8" s="44">
        <v>4</v>
      </c>
      <c r="BM8" s="45">
        <v>3</v>
      </c>
      <c r="BN8" s="45"/>
      <c r="BO8" s="45">
        <v>4</v>
      </c>
      <c r="BP8" s="44">
        <v>4</v>
      </c>
      <c r="BQ8" s="45">
        <v>5</v>
      </c>
      <c r="BR8" s="44">
        <v>4</v>
      </c>
      <c r="BS8" s="44">
        <v>4</v>
      </c>
      <c r="BT8" s="44">
        <v>4</v>
      </c>
      <c r="BU8" s="44">
        <v>3</v>
      </c>
      <c r="BV8" s="44">
        <v>5</v>
      </c>
      <c r="BW8" s="45">
        <v>4</v>
      </c>
      <c r="BX8" s="44">
        <v>5</v>
      </c>
      <c r="BY8" s="44">
        <v>4</v>
      </c>
      <c r="BZ8" s="45" t="s">
        <v>105</v>
      </c>
      <c r="CA8" s="44">
        <v>5</v>
      </c>
      <c r="CB8" s="45">
        <v>4</v>
      </c>
      <c r="CC8" s="45" t="s">
        <v>105</v>
      </c>
      <c r="CD8" s="44">
        <v>4</v>
      </c>
      <c r="CE8" s="45">
        <v>4</v>
      </c>
      <c r="CF8" s="44">
        <v>5</v>
      </c>
      <c r="CG8" s="44">
        <v>4</v>
      </c>
      <c r="CH8" s="44">
        <v>4</v>
      </c>
      <c r="CI8" s="44">
        <v>5</v>
      </c>
      <c r="CJ8" s="44">
        <v>5</v>
      </c>
      <c r="CK8" s="44">
        <v>4</v>
      </c>
      <c r="CL8" s="45" t="s">
        <v>105</v>
      </c>
      <c r="CM8" s="45">
        <v>4</v>
      </c>
      <c r="CN8" s="44">
        <v>4</v>
      </c>
      <c r="CO8" s="44">
        <v>4</v>
      </c>
      <c r="CP8" s="44">
        <v>4</v>
      </c>
      <c r="CQ8" s="44">
        <v>4</v>
      </c>
      <c r="CR8" s="44">
        <v>5</v>
      </c>
    </row>
    <row r="9" spans="1:96" s="7" customFormat="1" ht="18.75" x14ac:dyDescent="0.3">
      <c r="A9" s="64"/>
      <c r="B9" s="27">
        <f>'Weighting Visual'!B9</f>
        <v>0.2</v>
      </c>
      <c r="C9" s="44"/>
      <c r="D9" s="44"/>
      <c r="E9" s="44"/>
      <c r="F9" s="45"/>
      <c r="G9" s="45"/>
      <c r="H9" s="45"/>
      <c r="I9" s="44"/>
      <c r="J9" s="45"/>
      <c r="K9" s="44"/>
      <c r="L9" s="44"/>
      <c r="M9" s="44"/>
      <c r="N9" s="45"/>
      <c r="O9" s="44"/>
      <c r="P9" s="44"/>
      <c r="Q9" s="44"/>
      <c r="R9" s="44"/>
      <c r="S9" s="44"/>
      <c r="T9" s="44"/>
      <c r="U9" s="45"/>
      <c r="V9" s="44"/>
      <c r="W9" s="45"/>
      <c r="X9" s="45"/>
      <c r="Y9" s="44"/>
      <c r="Z9" s="45"/>
      <c r="AA9" s="44"/>
      <c r="AB9" s="45"/>
      <c r="AC9" s="45"/>
      <c r="AD9" s="44"/>
      <c r="AE9" s="44"/>
      <c r="AF9" s="44"/>
      <c r="AG9" s="45"/>
      <c r="AH9" s="45"/>
      <c r="AI9" s="45"/>
      <c r="AJ9" s="44"/>
      <c r="AK9" s="44"/>
      <c r="AL9" s="44"/>
      <c r="AM9" s="45"/>
      <c r="AN9" s="45"/>
      <c r="AO9" s="44"/>
      <c r="AP9" s="45"/>
      <c r="AQ9" s="44"/>
      <c r="AR9" s="45"/>
      <c r="AS9" s="45"/>
      <c r="AT9" s="45"/>
      <c r="AU9" s="44"/>
      <c r="AV9" s="44"/>
      <c r="AW9" s="45"/>
      <c r="AX9" s="45"/>
      <c r="AY9" s="44"/>
      <c r="AZ9" s="45"/>
      <c r="BA9" s="44"/>
      <c r="BB9" s="44"/>
      <c r="BC9" s="45"/>
      <c r="BD9" s="44"/>
      <c r="BE9" s="45"/>
      <c r="BF9" s="44"/>
      <c r="BG9" s="44"/>
      <c r="BH9" s="44"/>
      <c r="BI9" s="44"/>
      <c r="BJ9" s="45"/>
      <c r="BK9" s="44"/>
      <c r="BL9" s="44"/>
      <c r="BM9" s="45"/>
      <c r="BN9" s="45"/>
      <c r="BO9" s="45"/>
      <c r="BP9" s="44"/>
      <c r="BQ9" s="45"/>
      <c r="BR9" s="44"/>
      <c r="BS9" s="44"/>
      <c r="BT9" s="44"/>
      <c r="BU9" s="44"/>
      <c r="BV9" s="44"/>
      <c r="BW9" s="45"/>
      <c r="BX9" s="44"/>
      <c r="BY9" s="44"/>
      <c r="BZ9" s="45"/>
      <c r="CA9" s="44"/>
      <c r="CB9" s="45"/>
      <c r="CC9" s="45"/>
      <c r="CD9" s="44"/>
      <c r="CE9" s="45"/>
      <c r="CF9" s="44"/>
      <c r="CG9" s="44"/>
      <c r="CH9" s="44"/>
      <c r="CI9" s="44"/>
      <c r="CJ9" s="44"/>
      <c r="CK9" s="44"/>
      <c r="CL9" s="45"/>
      <c r="CM9" s="45"/>
      <c r="CN9" s="44"/>
      <c r="CO9" s="44"/>
      <c r="CP9" s="44"/>
      <c r="CQ9" s="44"/>
      <c r="CR9" s="44"/>
    </row>
    <row r="10" spans="1:96" s="7" customFormat="1" ht="18.75" x14ac:dyDescent="0.3">
      <c r="A10" s="68" t="s">
        <v>130</v>
      </c>
      <c r="B10" s="27" t="s">
        <v>127</v>
      </c>
      <c r="C10" s="44">
        <v>1</v>
      </c>
      <c r="D10" s="44">
        <v>5</v>
      </c>
      <c r="E10" s="44">
        <v>5</v>
      </c>
      <c r="F10" s="45">
        <v>1</v>
      </c>
      <c r="G10" s="45" t="s">
        <v>105</v>
      </c>
      <c r="H10" s="45" t="s">
        <v>105</v>
      </c>
      <c r="I10" s="44">
        <v>5</v>
      </c>
      <c r="J10" s="45" t="s">
        <v>105</v>
      </c>
      <c r="K10" s="44">
        <v>5</v>
      </c>
      <c r="L10" s="44">
        <v>5</v>
      </c>
      <c r="M10" s="44">
        <v>5</v>
      </c>
      <c r="N10" s="45">
        <v>1</v>
      </c>
      <c r="O10" s="44">
        <v>5</v>
      </c>
      <c r="P10" s="44">
        <v>5</v>
      </c>
      <c r="Q10" s="44">
        <v>5</v>
      </c>
      <c r="R10" s="44">
        <v>3</v>
      </c>
      <c r="S10" s="44">
        <v>5</v>
      </c>
      <c r="T10" s="44">
        <v>3</v>
      </c>
      <c r="U10" s="45" t="s">
        <v>105</v>
      </c>
      <c r="V10" s="44">
        <v>4</v>
      </c>
      <c r="W10" s="45">
        <v>5</v>
      </c>
      <c r="X10" s="45">
        <v>1</v>
      </c>
      <c r="Y10" s="44">
        <v>5</v>
      </c>
      <c r="Z10" s="45">
        <v>1</v>
      </c>
      <c r="AA10" s="44">
        <v>5</v>
      </c>
      <c r="AB10" s="45">
        <v>1</v>
      </c>
      <c r="AC10" s="45">
        <v>3</v>
      </c>
      <c r="AD10" s="44">
        <v>5</v>
      </c>
      <c r="AE10" s="44">
        <v>3</v>
      </c>
      <c r="AF10" s="44">
        <v>5</v>
      </c>
      <c r="AG10" s="45">
        <v>5</v>
      </c>
      <c r="AH10" s="45">
        <v>4</v>
      </c>
      <c r="AI10" s="45">
        <v>5</v>
      </c>
      <c r="AJ10" s="44">
        <v>5</v>
      </c>
      <c r="AK10" s="44">
        <v>4</v>
      </c>
      <c r="AL10" s="44">
        <v>5</v>
      </c>
      <c r="AM10" s="45">
        <v>4</v>
      </c>
      <c r="AN10" s="45">
        <v>1</v>
      </c>
      <c r="AO10" s="44">
        <v>5</v>
      </c>
      <c r="AP10" s="45">
        <v>1</v>
      </c>
      <c r="AQ10" s="44">
        <v>1</v>
      </c>
      <c r="AR10" s="45">
        <v>4</v>
      </c>
      <c r="AS10" s="45">
        <v>4</v>
      </c>
      <c r="AT10" s="45">
        <v>3</v>
      </c>
      <c r="AU10" s="44">
        <v>5</v>
      </c>
      <c r="AV10" s="44">
        <v>5</v>
      </c>
      <c r="AW10" s="45">
        <v>5</v>
      </c>
      <c r="AX10" s="45"/>
      <c r="AY10" s="44">
        <v>5</v>
      </c>
      <c r="AZ10" s="45">
        <v>3</v>
      </c>
      <c r="BA10" s="44">
        <v>5</v>
      </c>
      <c r="BB10" s="44">
        <v>5</v>
      </c>
      <c r="BC10" s="45">
        <v>3</v>
      </c>
      <c r="BD10" s="44">
        <v>5</v>
      </c>
      <c r="BE10" s="45"/>
      <c r="BF10" s="44">
        <v>5</v>
      </c>
      <c r="BG10" s="44">
        <v>4</v>
      </c>
      <c r="BH10" s="44">
        <v>5</v>
      </c>
      <c r="BI10" s="44">
        <v>5</v>
      </c>
      <c r="BJ10" s="45">
        <v>3</v>
      </c>
      <c r="BK10" s="44">
        <v>4</v>
      </c>
      <c r="BL10" s="44">
        <v>4</v>
      </c>
      <c r="BM10" s="45">
        <v>3</v>
      </c>
      <c r="BN10" s="45"/>
      <c r="BO10" s="45">
        <v>1</v>
      </c>
      <c r="BP10" s="44">
        <v>5</v>
      </c>
      <c r="BQ10" s="45">
        <v>3</v>
      </c>
      <c r="BR10" s="44">
        <v>5</v>
      </c>
      <c r="BS10" s="44">
        <v>4</v>
      </c>
      <c r="BT10" s="44">
        <v>5</v>
      </c>
      <c r="BU10" s="44">
        <v>4</v>
      </c>
      <c r="BV10" s="44">
        <v>4</v>
      </c>
      <c r="BW10" s="45">
        <v>2</v>
      </c>
      <c r="BX10" s="44">
        <v>4</v>
      </c>
      <c r="BY10" s="44">
        <v>4</v>
      </c>
      <c r="BZ10" s="45" t="s">
        <v>105</v>
      </c>
      <c r="CA10" s="44">
        <v>5</v>
      </c>
      <c r="CB10" s="45">
        <v>4</v>
      </c>
      <c r="CC10" s="45" t="s">
        <v>105</v>
      </c>
      <c r="CD10" s="44">
        <v>4</v>
      </c>
      <c r="CE10" s="45">
        <v>3</v>
      </c>
      <c r="CF10" s="44">
        <v>4</v>
      </c>
      <c r="CG10" s="44">
        <v>4</v>
      </c>
      <c r="CH10" s="44">
        <v>4</v>
      </c>
      <c r="CI10" s="44">
        <v>4</v>
      </c>
      <c r="CJ10" s="44">
        <v>5</v>
      </c>
      <c r="CK10" s="44">
        <v>3</v>
      </c>
      <c r="CL10" s="45" t="s">
        <v>105</v>
      </c>
      <c r="CM10" s="45">
        <v>1</v>
      </c>
      <c r="CN10" s="44">
        <v>3</v>
      </c>
      <c r="CO10" s="44">
        <v>4</v>
      </c>
      <c r="CP10" s="44">
        <v>4</v>
      </c>
      <c r="CQ10" s="44">
        <v>4</v>
      </c>
      <c r="CR10" s="44">
        <v>4</v>
      </c>
    </row>
    <row r="11" spans="1:96" s="7" customFormat="1" ht="34.35" customHeight="1" x14ac:dyDescent="0.3">
      <c r="A11" s="69"/>
      <c r="B11" s="27">
        <f>'Weighting Visual'!B11</f>
        <v>0.3</v>
      </c>
      <c r="C11" s="44"/>
      <c r="D11" s="44"/>
      <c r="E11" s="44"/>
      <c r="F11" s="45"/>
      <c r="G11" s="45"/>
      <c r="H11" s="45"/>
      <c r="I11" s="44"/>
      <c r="J11" s="45"/>
      <c r="K11" s="44"/>
      <c r="L11" s="44"/>
      <c r="M11" s="44"/>
      <c r="N11" s="45"/>
      <c r="O11" s="44"/>
      <c r="P11" s="44"/>
      <c r="Q11" s="44"/>
      <c r="R11" s="44"/>
      <c r="S11" s="44"/>
      <c r="T11" s="44"/>
      <c r="U11" s="45"/>
      <c r="V11" s="44"/>
      <c r="W11" s="45"/>
      <c r="X11" s="45"/>
      <c r="Y11" s="44"/>
      <c r="Z11" s="45"/>
      <c r="AA11" s="44"/>
      <c r="AB11" s="45"/>
      <c r="AC11" s="45"/>
      <c r="AD11" s="44"/>
      <c r="AE11" s="44"/>
      <c r="AF11" s="44"/>
      <c r="AG11" s="45"/>
      <c r="AH11" s="45"/>
      <c r="AI11" s="45"/>
      <c r="AJ11" s="44"/>
      <c r="AK11" s="44"/>
      <c r="AL11" s="44"/>
      <c r="AM11" s="45"/>
      <c r="AN11" s="45"/>
      <c r="AO11" s="44"/>
      <c r="AP11" s="45"/>
      <c r="AQ11" s="44"/>
      <c r="AR11" s="45"/>
      <c r="AS11" s="45"/>
      <c r="AT11" s="45"/>
      <c r="AU11" s="44"/>
      <c r="AV11" s="44"/>
      <c r="AW11" s="45"/>
      <c r="AX11" s="45"/>
      <c r="AY11" s="44"/>
      <c r="AZ11" s="45"/>
      <c r="BA11" s="44"/>
      <c r="BB11" s="44"/>
      <c r="BC11" s="45"/>
      <c r="BD11" s="44"/>
      <c r="BE11" s="45"/>
      <c r="BF11" s="44"/>
      <c r="BG11" s="44"/>
      <c r="BH11" s="44"/>
      <c r="BI11" s="44"/>
      <c r="BJ11" s="45"/>
      <c r="BK11" s="44"/>
      <c r="BL11" s="44"/>
      <c r="BM11" s="45"/>
      <c r="BN11" s="45"/>
      <c r="BO11" s="45"/>
      <c r="BP11" s="44"/>
      <c r="BQ11" s="45"/>
      <c r="BR11" s="44"/>
      <c r="BS11" s="44"/>
      <c r="BT11" s="44"/>
      <c r="BU11" s="44"/>
      <c r="BV11" s="44"/>
      <c r="BW11" s="45"/>
      <c r="BX11" s="44"/>
      <c r="BY11" s="44"/>
      <c r="BZ11" s="45"/>
      <c r="CA11" s="44"/>
      <c r="CB11" s="45"/>
      <c r="CC11" s="45"/>
      <c r="CD11" s="44"/>
      <c r="CE11" s="45"/>
      <c r="CF11" s="44"/>
      <c r="CG11" s="44"/>
      <c r="CH11" s="44"/>
      <c r="CI11" s="44"/>
      <c r="CJ11" s="44"/>
      <c r="CK11" s="44"/>
      <c r="CL11" s="45"/>
      <c r="CM11" s="45"/>
      <c r="CN11" s="44"/>
      <c r="CO11" s="44"/>
      <c r="CP11" s="44"/>
      <c r="CQ11" s="44"/>
      <c r="CR11" s="44"/>
    </row>
    <row r="12" spans="1:96" ht="18.75" x14ac:dyDescent="0.3">
      <c r="A12" s="64" t="s">
        <v>131</v>
      </c>
      <c r="B12" s="26" t="s">
        <v>127</v>
      </c>
      <c r="C12" s="44">
        <v>4</v>
      </c>
      <c r="D12" s="44">
        <v>5</v>
      </c>
      <c r="E12" s="44">
        <v>5</v>
      </c>
      <c r="F12" s="45">
        <v>5</v>
      </c>
      <c r="G12" s="45" t="s">
        <v>105</v>
      </c>
      <c r="H12" s="45" t="s">
        <v>105</v>
      </c>
      <c r="I12" s="44">
        <v>5</v>
      </c>
      <c r="J12" s="45" t="s">
        <v>105</v>
      </c>
      <c r="K12" s="44">
        <v>4</v>
      </c>
      <c r="L12" s="44">
        <v>3</v>
      </c>
      <c r="M12" s="44">
        <v>5</v>
      </c>
      <c r="N12" s="45">
        <v>5</v>
      </c>
      <c r="O12" s="44">
        <v>4</v>
      </c>
      <c r="P12" s="44">
        <v>5</v>
      </c>
      <c r="Q12" s="44">
        <v>5</v>
      </c>
      <c r="R12" s="44">
        <v>3</v>
      </c>
      <c r="S12" s="44">
        <v>5</v>
      </c>
      <c r="T12" s="44">
        <v>3</v>
      </c>
      <c r="U12" s="45" t="s">
        <v>105</v>
      </c>
      <c r="V12" s="44">
        <v>4</v>
      </c>
      <c r="W12" s="45">
        <v>4</v>
      </c>
      <c r="X12" s="45">
        <v>1</v>
      </c>
      <c r="Y12" s="44">
        <v>5</v>
      </c>
      <c r="Z12" s="45">
        <v>4</v>
      </c>
      <c r="AA12" s="44">
        <v>5</v>
      </c>
      <c r="AB12" s="45">
        <v>1</v>
      </c>
      <c r="AC12" s="45">
        <v>5</v>
      </c>
      <c r="AD12" s="44">
        <v>5</v>
      </c>
      <c r="AE12" s="44">
        <v>4</v>
      </c>
      <c r="AF12" s="44">
        <v>5</v>
      </c>
      <c r="AG12" s="45">
        <v>5</v>
      </c>
      <c r="AH12" s="45">
        <v>4</v>
      </c>
      <c r="AI12" s="45">
        <v>5</v>
      </c>
      <c r="AJ12" s="44">
        <v>5</v>
      </c>
      <c r="AK12" s="44">
        <v>3</v>
      </c>
      <c r="AL12" s="44">
        <v>5</v>
      </c>
      <c r="AM12" s="45">
        <v>4</v>
      </c>
      <c r="AN12" s="45">
        <v>1</v>
      </c>
      <c r="AO12" s="44">
        <v>5</v>
      </c>
      <c r="AP12" s="45">
        <v>1</v>
      </c>
      <c r="AQ12" s="44">
        <v>5</v>
      </c>
      <c r="AR12" s="45">
        <v>2</v>
      </c>
      <c r="AS12" s="45">
        <v>2</v>
      </c>
      <c r="AT12" s="45">
        <v>1</v>
      </c>
      <c r="AU12" s="44">
        <v>3</v>
      </c>
      <c r="AV12" s="44">
        <v>5</v>
      </c>
      <c r="AW12" s="45">
        <v>1</v>
      </c>
      <c r="AX12" s="45"/>
      <c r="AY12" s="44">
        <v>5</v>
      </c>
      <c r="AZ12" s="45">
        <v>3</v>
      </c>
      <c r="BA12" s="44">
        <v>5</v>
      </c>
      <c r="BB12" s="44">
        <v>3</v>
      </c>
      <c r="BC12" s="45">
        <v>3</v>
      </c>
      <c r="BD12" s="44">
        <v>5</v>
      </c>
      <c r="BE12" s="45"/>
      <c r="BF12" s="44">
        <v>5</v>
      </c>
      <c r="BG12" s="44">
        <v>5</v>
      </c>
      <c r="BH12" s="44">
        <v>5</v>
      </c>
      <c r="BI12" s="44">
        <v>5</v>
      </c>
      <c r="BJ12" s="45">
        <v>4</v>
      </c>
      <c r="BK12" s="44">
        <v>3</v>
      </c>
      <c r="BL12" s="44">
        <v>5</v>
      </c>
      <c r="BM12" s="45">
        <v>3</v>
      </c>
      <c r="BN12" s="45"/>
      <c r="BO12" s="45">
        <v>1</v>
      </c>
      <c r="BP12" s="44">
        <v>5</v>
      </c>
      <c r="BQ12" s="45">
        <v>4</v>
      </c>
      <c r="BR12" s="44">
        <v>5</v>
      </c>
      <c r="BS12" s="44">
        <v>3</v>
      </c>
      <c r="BT12" s="44">
        <v>5</v>
      </c>
      <c r="BU12" s="44">
        <v>4</v>
      </c>
      <c r="BV12" s="44">
        <v>3</v>
      </c>
      <c r="BW12" s="45">
        <v>4</v>
      </c>
      <c r="BX12" s="44">
        <v>5</v>
      </c>
      <c r="BY12" s="44">
        <v>5</v>
      </c>
      <c r="BZ12" s="45" t="s">
        <v>105</v>
      </c>
      <c r="CA12" s="44">
        <v>5</v>
      </c>
      <c r="CB12" s="45">
        <v>5</v>
      </c>
      <c r="CC12" s="45" t="s">
        <v>105</v>
      </c>
      <c r="CD12" s="44">
        <v>1</v>
      </c>
      <c r="CE12" s="45">
        <v>3</v>
      </c>
      <c r="CF12" s="44">
        <v>4</v>
      </c>
      <c r="CG12" s="44">
        <v>5</v>
      </c>
      <c r="CH12" s="44">
        <v>5</v>
      </c>
      <c r="CI12" s="44">
        <v>4</v>
      </c>
      <c r="CJ12" s="44">
        <v>5</v>
      </c>
      <c r="CK12" s="44">
        <v>5</v>
      </c>
      <c r="CL12" s="45" t="s">
        <v>105</v>
      </c>
      <c r="CM12" s="45">
        <v>1</v>
      </c>
      <c r="CN12" s="44">
        <v>5</v>
      </c>
      <c r="CO12" s="44">
        <v>5</v>
      </c>
      <c r="CP12" s="44">
        <v>5</v>
      </c>
      <c r="CQ12" s="44">
        <v>5</v>
      </c>
      <c r="CR12" s="44">
        <v>5</v>
      </c>
    </row>
    <row r="13" spans="1:96" s="7" customFormat="1" ht="18.75" x14ac:dyDescent="0.3">
      <c r="A13" s="64"/>
      <c r="B13" s="27">
        <f>'Weighting Visual'!B13</f>
        <v>0.25</v>
      </c>
      <c r="C13" s="10"/>
      <c r="D13" s="10"/>
      <c r="E13" s="10"/>
      <c r="F13" s="1"/>
      <c r="G13" s="1"/>
      <c r="H13" s="1"/>
      <c r="I13" s="1"/>
      <c r="J13" s="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44"/>
      <c r="CO13" s="44"/>
      <c r="CP13" s="44"/>
      <c r="CQ13" s="44"/>
      <c r="CR13" s="44"/>
    </row>
    <row r="14" spans="1:96" s="7" customFormat="1" ht="12" customHeight="1" x14ac:dyDescent="0.3">
      <c r="A14" s="66"/>
      <c r="B14" s="28"/>
      <c r="C14" s="9"/>
      <c r="D14" s="9"/>
      <c r="E14" s="9"/>
      <c r="F14"/>
      <c r="G14"/>
      <c r="H14"/>
      <c r="I14"/>
      <c r="J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</row>
    <row r="15" spans="1:96" s="7" customFormat="1" ht="18" customHeight="1" x14ac:dyDescent="0.3">
      <c r="A15" s="67"/>
      <c r="B15" s="29" t="s">
        <v>132</v>
      </c>
      <c r="C15" s="8">
        <f>(C$4*$B$5)+(C$6*$B$7)+(C$8*$B$9)+(C$12*$B$13)+(C10*B11)</f>
        <v>2.5999999999999996</v>
      </c>
      <c r="D15" s="8">
        <f t="shared" ref="D15:AI15" si="0">(D$4*$B$5)+(D$6*$B$7)+(D$8*$B$9)+(D$12*$B$13)+(D$10*$B$11)</f>
        <v>4.05</v>
      </c>
      <c r="E15" s="8">
        <f t="shared" si="0"/>
        <v>4.25</v>
      </c>
      <c r="F15" s="46">
        <f t="shared" si="0"/>
        <v>3.05</v>
      </c>
      <c r="G15" s="46" t="e">
        <f t="shared" si="0"/>
        <v>#VALUE!</v>
      </c>
      <c r="H15" s="46" t="e">
        <f t="shared" si="0"/>
        <v>#VALUE!</v>
      </c>
      <c r="I15" s="46">
        <f t="shared" si="0"/>
        <v>4</v>
      </c>
      <c r="J15" s="46" t="e">
        <f t="shared" si="0"/>
        <v>#VALUE!</v>
      </c>
      <c r="K15" s="8">
        <f t="shared" si="0"/>
        <v>4.1500000000000004</v>
      </c>
      <c r="L15" s="8">
        <f t="shared" si="0"/>
        <v>3.4</v>
      </c>
      <c r="M15" s="8">
        <f t="shared" si="0"/>
        <v>4.1500000000000004</v>
      </c>
      <c r="N15" s="8">
        <f t="shared" si="0"/>
        <v>3.4</v>
      </c>
      <c r="O15" s="8">
        <f t="shared" si="0"/>
        <v>4.25</v>
      </c>
      <c r="P15" s="8">
        <f t="shared" si="0"/>
        <v>4.8</v>
      </c>
      <c r="Q15" s="8">
        <f t="shared" si="0"/>
        <v>4</v>
      </c>
      <c r="R15" s="8">
        <f t="shared" si="0"/>
        <v>3.0500000000000003</v>
      </c>
      <c r="S15" s="8">
        <f t="shared" si="0"/>
        <v>4.4000000000000004</v>
      </c>
      <c r="T15" s="8">
        <f t="shared" si="0"/>
        <v>3.6</v>
      </c>
      <c r="U15" s="8" t="e">
        <f t="shared" si="0"/>
        <v>#VALUE!</v>
      </c>
      <c r="V15" s="8">
        <f t="shared" si="0"/>
        <v>3.55</v>
      </c>
      <c r="W15" s="8">
        <f t="shared" si="0"/>
        <v>3.95</v>
      </c>
      <c r="X15" s="8">
        <f t="shared" si="0"/>
        <v>1.95</v>
      </c>
      <c r="Y15" s="8">
        <f t="shared" si="0"/>
        <v>4.05</v>
      </c>
      <c r="Z15" s="8">
        <f t="shared" si="0"/>
        <v>3.05</v>
      </c>
      <c r="AA15" s="8">
        <f t="shared" si="0"/>
        <v>4.1500000000000004</v>
      </c>
      <c r="AB15" s="8">
        <f t="shared" si="0"/>
        <v>2.1999999999999997</v>
      </c>
      <c r="AC15" s="8">
        <f t="shared" si="0"/>
        <v>4</v>
      </c>
      <c r="AD15" s="8">
        <f t="shared" si="0"/>
        <v>4.25</v>
      </c>
      <c r="AE15" s="8">
        <f t="shared" si="0"/>
        <v>3.6</v>
      </c>
      <c r="AF15" s="8">
        <f t="shared" si="0"/>
        <v>4.4000000000000004</v>
      </c>
      <c r="AG15" s="8">
        <f t="shared" si="0"/>
        <v>4</v>
      </c>
      <c r="AH15" s="8">
        <f t="shared" si="0"/>
        <v>3.4000000000000004</v>
      </c>
      <c r="AI15" s="8">
        <f t="shared" si="0"/>
        <v>4.0999999999999996</v>
      </c>
      <c r="AJ15" s="8">
        <f t="shared" ref="AJ15:BO15" si="1">(AJ$4*$B$5)+(AJ$6*$B$7)+(AJ$8*$B$9)+(AJ$12*$B$13)+(AJ$10*$B$11)</f>
        <v>4</v>
      </c>
      <c r="AK15" s="8">
        <f t="shared" si="1"/>
        <v>3.3</v>
      </c>
      <c r="AL15" s="8">
        <f t="shared" si="1"/>
        <v>4.1500000000000004</v>
      </c>
      <c r="AM15" s="8">
        <f t="shared" si="1"/>
        <v>3.5</v>
      </c>
      <c r="AN15" s="8">
        <f t="shared" si="1"/>
        <v>2.4</v>
      </c>
      <c r="AO15" s="8">
        <f t="shared" si="1"/>
        <v>4.0999999999999996</v>
      </c>
      <c r="AP15" s="8">
        <f t="shared" si="1"/>
        <v>2.2999999999999998</v>
      </c>
      <c r="AQ15" s="8">
        <f t="shared" si="1"/>
        <v>2.6999999999999997</v>
      </c>
      <c r="AR15" s="8">
        <f t="shared" si="1"/>
        <v>3.2</v>
      </c>
      <c r="AS15" s="8">
        <f t="shared" si="1"/>
        <v>3</v>
      </c>
      <c r="AT15" s="8">
        <f t="shared" si="1"/>
        <v>2.35</v>
      </c>
      <c r="AU15" s="8">
        <f t="shared" si="1"/>
        <v>4.25</v>
      </c>
      <c r="AV15" s="8">
        <f t="shared" si="1"/>
        <v>4.5999999999999996</v>
      </c>
      <c r="AW15" s="8">
        <f t="shared" si="1"/>
        <v>3</v>
      </c>
      <c r="AX15" s="8">
        <f t="shared" si="1"/>
        <v>0</v>
      </c>
      <c r="AY15" s="8">
        <f t="shared" si="1"/>
        <v>4.7</v>
      </c>
      <c r="AZ15" s="8">
        <f t="shared" si="1"/>
        <v>3.4</v>
      </c>
      <c r="BA15" s="8">
        <f t="shared" si="1"/>
        <v>4.7</v>
      </c>
      <c r="BB15" s="8">
        <f t="shared" si="1"/>
        <v>4.5</v>
      </c>
      <c r="BC15" s="8">
        <f t="shared" si="1"/>
        <v>3.05</v>
      </c>
      <c r="BD15" s="8">
        <f t="shared" si="1"/>
        <v>4.7</v>
      </c>
      <c r="BE15" s="8">
        <f t="shared" si="1"/>
        <v>0</v>
      </c>
      <c r="BF15" s="8">
        <f t="shared" si="1"/>
        <v>4.7</v>
      </c>
      <c r="BG15" s="8">
        <f t="shared" si="1"/>
        <v>4</v>
      </c>
      <c r="BH15" s="8">
        <f t="shared" si="1"/>
        <v>4.5</v>
      </c>
      <c r="BI15" s="8">
        <f t="shared" si="1"/>
        <v>4.8</v>
      </c>
      <c r="BJ15" s="8">
        <f t="shared" si="1"/>
        <v>3.5</v>
      </c>
      <c r="BK15" s="8">
        <f t="shared" si="1"/>
        <v>3.8</v>
      </c>
      <c r="BL15" s="8">
        <f t="shared" si="1"/>
        <v>4.05</v>
      </c>
      <c r="BM15" s="8">
        <f t="shared" si="1"/>
        <v>3.5</v>
      </c>
      <c r="BN15" s="8">
        <f t="shared" si="1"/>
        <v>0</v>
      </c>
      <c r="BO15" s="8">
        <f t="shared" si="1"/>
        <v>2.5999999999999996</v>
      </c>
      <c r="BP15" s="8">
        <f t="shared" ref="BP15:CR15" si="2">(BP$4*$B$5)+(BP$6*$B$7)+(BP$8*$B$9)+(BP$12*$B$13)+(BP$10*$B$11)</f>
        <v>4.4000000000000004</v>
      </c>
      <c r="BQ15" s="8">
        <f t="shared" si="2"/>
        <v>3.85</v>
      </c>
      <c r="BR15" s="8">
        <f t="shared" si="2"/>
        <v>4.7</v>
      </c>
      <c r="BS15" s="8">
        <f t="shared" si="2"/>
        <v>3.3</v>
      </c>
      <c r="BT15" s="8">
        <f t="shared" si="2"/>
        <v>4.5999999999999996</v>
      </c>
      <c r="BU15" s="8">
        <f t="shared" si="2"/>
        <v>4.05</v>
      </c>
      <c r="BV15" s="8">
        <f t="shared" si="2"/>
        <v>4.2</v>
      </c>
      <c r="BW15" s="8">
        <f t="shared" si="2"/>
        <v>3.25</v>
      </c>
      <c r="BX15" s="8">
        <f t="shared" si="2"/>
        <v>4.45</v>
      </c>
      <c r="BY15" s="8">
        <f t="shared" si="2"/>
        <v>4.3</v>
      </c>
      <c r="BZ15" s="8" t="e">
        <f t="shared" si="2"/>
        <v>#VALUE!</v>
      </c>
      <c r="CA15" s="8">
        <f t="shared" si="2"/>
        <v>4.1500000000000004</v>
      </c>
      <c r="CB15" s="8">
        <f t="shared" si="2"/>
        <v>4.3500000000000005</v>
      </c>
      <c r="CC15" s="8" t="e">
        <f t="shared" si="2"/>
        <v>#VALUE!</v>
      </c>
      <c r="CD15" s="8">
        <f t="shared" si="2"/>
        <v>3.1500000000000004</v>
      </c>
      <c r="CE15" s="8">
        <f t="shared" si="2"/>
        <v>3</v>
      </c>
      <c r="CF15" s="8">
        <f t="shared" si="2"/>
        <v>3.8499999999999996</v>
      </c>
      <c r="CG15" s="8">
        <f t="shared" si="2"/>
        <v>4.5</v>
      </c>
      <c r="CH15" s="8">
        <f t="shared" si="2"/>
        <v>4.3</v>
      </c>
      <c r="CI15" s="8">
        <f t="shared" si="2"/>
        <v>4.45</v>
      </c>
      <c r="CJ15" s="8">
        <f t="shared" si="2"/>
        <v>4.3</v>
      </c>
      <c r="CK15" s="8">
        <f t="shared" si="2"/>
        <v>3.85</v>
      </c>
      <c r="CL15" s="8" t="e">
        <f t="shared" si="2"/>
        <v>#VALUE!</v>
      </c>
      <c r="CM15" s="8">
        <f t="shared" si="2"/>
        <v>2.2999999999999998</v>
      </c>
      <c r="CN15" s="8">
        <f t="shared" si="2"/>
        <v>4.0500000000000007</v>
      </c>
      <c r="CO15" s="8">
        <f t="shared" si="2"/>
        <v>4.05</v>
      </c>
      <c r="CP15" s="8">
        <f t="shared" si="2"/>
        <v>4.0999999999999996</v>
      </c>
      <c r="CQ15" s="8">
        <f t="shared" si="2"/>
        <v>4.4000000000000004</v>
      </c>
      <c r="CR15" s="8">
        <f t="shared" si="2"/>
        <v>4.4000000000000004</v>
      </c>
    </row>
    <row r="16" spans="1:96" s="7" customFormat="1" ht="20.100000000000001" customHeight="1" x14ac:dyDescent="0.3">
      <c r="A16" s="36" t="s">
        <v>116</v>
      </c>
      <c r="B16" s="14"/>
      <c r="C16" s="15"/>
      <c r="D16" s="15"/>
      <c r="E16" s="15"/>
      <c r="F16"/>
      <c r="G16"/>
      <c r="H16"/>
      <c r="I16"/>
      <c r="J1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</row>
    <row r="17" spans="1:96" ht="39.950000000000003" customHeight="1" x14ac:dyDescent="0.3">
      <c r="A17" s="65" t="s">
        <v>133</v>
      </c>
      <c r="B17" s="26" t="s">
        <v>127</v>
      </c>
      <c r="C17" s="44">
        <v>5</v>
      </c>
      <c r="D17" s="44">
        <v>5</v>
      </c>
      <c r="E17" s="44">
        <v>5</v>
      </c>
      <c r="F17" s="45">
        <v>4</v>
      </c>
      <c r="G17" s="45" t="s">
        <v>105</v>
      </c>
      <c r="H17" s="45" t="s">
        <v>105</v>
      </c>
      <c r="I17" s="44">
        <v>5</v>
      </c>
      <c r="J17" s="45" t="s">
        <v>105</v>
      </c>
      <c r="K17" s="44">
        <v>5</v>
      </c>
      <c r="L17" s="44">
        <v>4</v>
      </c>
      <c r="M17" s="44">
        <v>5</v>
      </c>
      <c r="N17" s="45">
        <v>2</v>
      </c>
      <c r="O17" s="44">
        <v>5</v>
      </c>
      <c r="P17" s="44">
        <v>2</v>
      </c>
      <c r="Q17" s="44">
        <v>5</v>
      </c>
      <c r="R17" s="44">
        <v>5</v>
      </c>
      <c r="S17" s="44">
        <v>5</v>
      </c>
      <c r="T17" s="44">
        <v>5</v>
      </c>
      <c r="U17" s="45" t="s">
        <v>105</v>
      </c>
      <c r="V17" s="44">
        <v>5</v>
      </c>
      <c r="W17" s="45">
        <v>1</v>
      </c>
      <c r="X17" s="45">
        <v>3</v>
      </c>
      <c r="Y17" s="44">
        <v>5</v>
      </c>
      <c r="Z17" s="45">
        <v>5</v>
      </c>
      <c r="AA17" s="44">
        <v>5</v>
      </c>
      <c r="AB17" s="45">
        <v>2</v>
      </c>
      <c r="AC17" s="45">
        <v>3</v>
      </c>
      <c r="AD17" s="44">
        <v>5</v>
      </c>
      <c r="AE17" s="44">
        <v>3</v>
      </c>
      <c r="AF17" s="44">
        <v>5</v>
      </c>
      <c r="AG17" s="45">
        <v>5</v>
      </c>
      <c r="AH17" s="45">
        <v>3</v>
      </c>
      <c r="AI17" s="45">
        <v>4</v>
      </c>
      <c r="AJ17" s="44">
        <v>5</v>
      </c>
      <c r="AK17" s="44">
        <v>5</v>
      </c>
      <c r="AL17" s="44">
        <v>5</v>
      </c>
      <c r="AM17" s="45">
        <v>1</v>
      </c>
      <c r="AN17" s="45">
        <v>2</v>
      </c>
      <c r="AO17" s="44">
        <v>4</v>
      </c>
      <c r="AP17" s="45">
        <v>4</v>
      </c>
      <c r="AQ17" s="44">
        <v>4</v>
      </c>
      <c r="AR17" s="45">
        <v>1</v>
      </c>
      <c r="AS17" s="45">
        <v>2</v>
      </c>
      <c r="AT17" s="45">
        <v>4</v>
      </c>
      <c r="AU17" s="44">
        <v>5</v>
      </c>
      <c r="AV17" s="44">
        <v>5</v>
      </c>
      <c r="AW17" s="45">
        <v>3</v>
      </c>
      <c r="AX17" s="45"/>
      <c r="AY17" s="44">
        <v>4</v>
      </c>
      <c r="AZ17" s="45">
        <v>3</v>
      </c>
      <c r="BA17" s="44">
        <v>5</v>
      </c>
      <c r="BB17" s="44">
        <v>3</v>
      </c>
      <c r="BC17" s="45">
        <v>2</v>
      </c>
      <c r="BD17" s="44">
        <v>4</v>
      </c>
      <c r="BE17" s="45"/>
      <c r="BF17" s="44">
        <v>4</v>
      </c>
      <c r="BG17" s="44">
        <v>5</v>
      </c>
      <c r="BH17" s="44">
        <v>5</v>
      </c>
      <c r="BI17" s="44">
        <v>4</v>
      </c>
      <c r="BJ17" s="45">
        <v>3</v>
      </c>
      <c r="BK17" s="44">
        <v>3</v>
      </c>
      <c r="BL17" s="44">
        <v>4</v>
      </c>
      <c r="BM17" s="45">
        <v>3</v>
      </c>
      <c r="BN17" s="45"/>
      <c r="BO17" s="45">
        <v>1</v>
      </c>
      <c r="BP17" s="44">
        <v>5</v>
      </c>
      <c r="BQ17" s="45">
        <v>4</v>
      </c>
      <c r="BR17" s="44">
        <v>5</v>
      </c>
      <c r="BS17" s="44">
        <v>2</v>
      </c>
      <c r="BT17" s="44">
        <v>5</v>
      </c>
      <c r="BU17" s="44">
        <v>5</v>
      </c>
      <c r="BV17" s="44">
        <v>2</v>
      </c>
      <c r="BW17" s="45">
        <v>4</v>
      </c>
      <c r="BX17" s="44">
        <v>5</v>
      </c>
      <c r="BY17" s="44">
        <v>4</v>
      </c>
      <c r="BZ17" s="45" t="s">
        <v>105</v>
      </c>
      <c r="CA17" s="44">
        <v>5</v>
      </c>
      <c r="CB17" s="45">
        <v>1</v>
      </c>
      <c r="CC17" s="45" t="s">
        <v>105</v>
      </c>
      <c r="CD17" s="44">
        <v>4</v>
      </c>
      <c r="CE17" s="45">
        <v>1</v>
      </c>
      <c r="CF17" s="44">
        <v>4</v>
      </c>
      <c r="CG17" s="44">
        <v>1</v>
      </c>
      <c r="CH17" s="44">
        <v>3</v>
      </c>
      <c r="CI17" s="44">
        <v>1</v>
      </c>
      <c r="CJ17" s="44">
        <v>5</v>
      </c>
      <c r="CK17" s="44">
        <v>4</v>
      </c>
      <c r="CL17" s="45" t="s">
        <v>105</v>
      </c>
      <c r="CM17" s="45">
        <v>1</v>
      </c>
      <c r="CN17" s="44">
        <v>3</v>
      </c>
      <c r="CO17" s="44">
        <v>3</v>
      </c>
      <c r="CP17" s="44">
        <v>5</v>
      </c>
      <c r="CQ17" s="44">
        <v>4</v>
      </c>
      <c r="CR17" s="44">
        <v>4</v>
      </c>
    </row>
    <row r="18" spans="1:96" s="7" customFormat="1" ht="36.950000000000003" customHeight="1" x14ac:dyDescent="0.3">
      <c r="A18" s="65"/>
      <c r="B18" s="27">
        <f>'Weighting Visual'!B17</f>
        <v>0.25</v>
      </c>
      <c r="C18" s="44"/>
      <c r="D18" s="44"/>
      <c r="E18" s="44"/>
      <c r="F18" s="45"/>
      <c r="G18" s="45"/>
      <c r="H18" s="45"/>
      <c r="I18" s="44"/>
      <c r="J18" s="45"/>
      <c r="K18" s="44"/>
      <c r="L18" s="44"/>
      <c r="M18" s="44"/>
      <c r="N18" s="45"/>
      <c r="O18" s="44"/>
      <c r="P18" s="44"/>
      <c r="Q18" s="44"/>
      <c r="R18" s="44"/>
      <c r="S18" s="44"/>
      <c r="T18" s="44"/>
      <c r="U18" s="45"/>
      <c r="V18" s="44"/>
      <c r="W18" s="45"/>
      <c r="X18" s="45"/>
      <c r="Y18" s="44"/>
      <c r="Z18" s="45"/>
      <c r="AA18" s="44"/>
      <c r="AB18" s="45"/>
      <c r="AC18" s="45"/>
      <c r="AD18" s="44"/>
      <c r="AE18" s="44"/>
      <c r="AF18" s="44"/>
      <c r="AG18" s="45"/>
      <c r="AH18" s="45"/>
      <c r="AI18" s="45"/>
      <c r="AJ18" s="44"/>
      <c r="AK18" s="44"/>
      <c r="AL18" s="44"/>
      <c r="AM18" s="45"/>
      <c r="AN18" s="45"/>
      <c r="AO18" s="44"/>
      <c r="AP18" s="45"/>
      <c r="AQ18" s="44"/>
      <c r="AR18" s="45"/>
      <c r="AS18" s="45"/>
      <c r="AT18" s="45"/>
      <c r="AU18" s="44"/>
      <c r="AV18" s="44"/>
      <c r="AW18" s="45"/>
      <c r="AX18" s="45"/>
      <c r="AY18" s="44"/>
      <c r="AZ18" s="45"/>
      <c r="BA18" s="44"/>
      <c r="BB18" s="44"/>
      <c r="BC18" s="45"/>
      <c r="BD18" s="44"/>
      <c r="BE18" s="45"/>
      <c r="BF18" s="44"/>
      <c r="BG18" s="44"/>
      <c r="BH18" s="44"/>
      <c r="BI18" s="44"/>
      <c r="BJ18" s="45"/>
      <c r="BK18" s="44"/>
      <c r="BL18" s="44"/>
      <c r="BM18" s="45"/>
      <c r="BN18" s="45"/>
      <c r="BO18" s="45"/>
      <c r="BP18" s="44"/>
      <c r="BQ18" s="45"/>
      <c r="BR18" s="44"/>
      <c r="BS18" s="44"/>
      <c r="BT18" s="44"/>
      <c r="BU18" s="44"/>
      <c r="BV18" s="44"/>
      <c r="BW18" s="45"/>
      <c r="BX18" s="44"/>
      <c r="BY18" s="44"/>
      <c r="BZ18" s="45"/>
      <c r="CA18" s="44"/>
      <c r="CB18" s="45"/>
      <c r="CC18" s="45"/>
      <c r="CD18" s="44"/>
      <c r="CE18" s="45"/>
      <c r="CF18" s="44"/>
      <c r="CG18" s="44"/>
      <c r="CH18" s="44"/>
      <c r="CI18" s="44"/>
      <c r="CJ18" s="44"/>
      <c r="CK18" s="44"/>
      <c r="CL18" s="45"/>
      <c r="CM18" s="45"/>
      <c r="CN18" s="44"/>
      <c r="CO18" s="44"/>
      <c r="CP18" s="44"/>
      <c r="CQ18" s="44"/>
      <c r="CR18" s="44"/>
    </row>
    <row r="19" spans="1:96" ht="18.75" x14ac:dyDescent="0.3">
      <c r="A19" s="65" t="s">
        <v>134</v>
      </c>
      <c r="B19" s="26" t="s">
        <v>127</v>
      </c>
      <c r="C19" s="44">
        <v>5</v>
      </c>
      <c r="D19" s="44">
        <v>5</v>
      </c>
      <c r="E19" s="44">
        <v>1</v>
      </c>
      <c r="F19" s="45">
        <v>1</v>
      </c>
      <c r="G19" s="45" t="s">
        <v>105</v>
      </c>
      <c r="H19" s="45" t="s">
        <v>105</v>
      </c>
      <c r="I19" s="44">
        <v>1</v>
      </c>
      <c r="J19" s="45" t="s">
        <v>105</v>
      </c>
      <c r="K19" s="44">
        <v>2</v>
      </c>
      <c r="L19" s="44">
        <v>5</v>
      </c>
      <c r="M19" s="44">
        <v>1</v>
      </c>
      <c r="N19" s="45">
        <v>2</v>
      </c>
      <c r="O19" s="44">
        <v>5</v>
      </c>
      <c r="P19" s="44">
        <v>4</v>
      </c>
      <c r="Q19" s="44">
        <v>1</v>
      </c>
      <c r="R19" s="44">
        <v>4</v>
      </c>
      <c r="S19" s="44">
        <v>3</v>
      </c>
      <c r="T19" s="44">
        <v>5</v>
      </c>
      <c r="U19" s="45" t="s">
        <v>105</v>
      </c>
      <c r="V19" s="44">
        <v>5</v>
      </c>
      <c r="W19" s="45">
        <v>3</v>
      </c>
      <c r="X19" s="45">
        <v>4</v>
      </c>
      <c r="Y19" s="44">
        <v>4</v>
      </c>
      <c r="Z19" s="45">
        <v>5</v>
      </c>
      <c r="AA19" s="44">
        <v>5</v>
      </c>
      <c r="AB19" s="45">
        <v>1</v>
      </c>
      <c r="AC19" s="45">
        <v>2</v>
      </c>
      <c r="AD19" s="44">
        <v>5</v>
      </c>
      <c r="AE19" s="44">
        <v>3</v>
      </c>
      <c r="AF19" s="44">
        <v>3</v>
      </c>
      <c r="AG19" s="45">
        <v>5</v>
      </c>
      <c r="AH19" s="45">
        <v>2</v>
      </c>
      <c r="AI19" s="45">
        <v>1</v>
      </c>
      <c r="AJ19" s="44">
        <v>3</v>
      </c>
      <c r="AK19" s="44">
        <v>3</v>
      </c>
      <c r="AL19" s="44">
        <v>3</v>
      </c>
      <c r="AM19" s="45">
        <v>3</v>
      </c>
      <c r="AN19" s="45">
        <v>4</v>
      </c>
      <c r="AO19" s="44">
        <v>1</v>
      </c>
      <c r="AP19" s="45">
        <v>5</v>
      </c>
      <c r="AQ19" s="44">
        <v>3</v>
      </c>
      <c r="AR19" s="45">
        <v>2</v>
      </c>
      <c r="AS19" s="45">
        <v>5</v>
      </c>
      <c r="AT19" s="45">
        <v>5</v>
      </c>
      <c r="AU19" s="44">
        <v>5</v>
      </c>
      <c r="AV19" s="44">
        <v>5</v>
      </c>
      <c r="AW19" s="45">
        <v>4</v>
      </c>
      <c r="AX19" s="45"/>
      <c r="AY19" s="44">
        <v>5</v>
      </c>
      <c r="AZ19" s="45">
        <v>5</v>
      </c>
      <c r="BA19" s="44">
        <v>5</v>
      </c>
      <c r="BB19" s="44">
        <v>1</v>
      </c>
      <c r="BC19" s="45">
        <v>5</v>
      </c>
      <c r="BD19" s="44">
        <v>5</v>
      </c>
      <c r="BE19" s="45"/>
      <c r="BF19" s="44">
        <v>5</v>
      </c>
      <c r="BG19" s="44">
        <v>1</v>
      </c>
      <c r="BH19" s="44">
        <v>3</v>
      </c>
      <c r="BI19" s="44">
        <v>5</v>
      </c>
      <c r="BJ19" s="45">
        <v>3</v>
      </c>
      <c r="BK19" s="44">
        <v>5</v>
      </c>
      <c r="BL19" s="44">
        <v>4</v>
      </c>
      <c r="BM19" s="45">
        <v>4</v>
      </c>
      <c r="BN19" s="45"/>
      <c r="BO19" s="45">
        <v>3</v>
      </c>
      <c r="BP19" s="44">
        <v>4</v>
      </c>
      <c r="BQ19" s="45">
        <v>1</v>
      </c>
      <c r="BR19" s="44">
        <v>4</v>
      </c>
      <c r="BS19" s="44">
        <v>1</v>
      </c>
      <c r="BT19" s="44">
        <v>5</v>
      </c>
      <c r="BU19" s="44">
        <v>5</v>
      </c>
      <c r="BV19" s="44">
        <v>5</v>
      </c>
      <c r="BW19" s="45">
        <v>5</v>
      </c>
      <c r="BX19" s="44">
        <v>1</v>
      </c>
      <c r="BY19" s="44">
        <v>5</v>
      </c>
      <c r="BZ19" s="45" t="s">
        <v>105</v>
      </c>
      <c r="CA19" s="44">
        <v>1</v>
      </c>
      <c r="CB19" s="45">
        <v>1</v>
      </c>
      <c r="CC19" s="45" t="s">
        <v>105</v>
      </c>
      <c r="CD19" s="44">
        <v>1</v>
      </c>
      <c r="CE19" s="45">
        <v>1</v>
      </c>
      <c r="CF19" s="44">
        <v>3</v>
      </c>
      <c r="CG19" s="44">
        <v>3</v>
      </c>
      <c r="CH19" s="44">
        <v>5</v>
      </c>
      <c r="CI19" s="44">
        <v>3</v>
      </c>
      <c r="CJ19" s="44">
        <v>1</v>
      </c>
      <c r="CK19" s="44">
        <v>4</v>
      </c>
      <c r="CL19" s="45" t="s">
        <v>105</v>
      </c>
      <c r="CM19" s="45">
        <v>3</v>
      </c>
      <c r="CN19" s="44">
        <v>3</v>
      </c>
      <c r="CO19" s="44">
        <v>1</v>
      </c>
      <c r="CP19" s="44">
        <v>3</v>
      </c>
      <c r="CQ19" s="44">
        <v>5</v>
      </c>
      <c r="CR19" s="44">
        <v>5</v>
      </c>
    </row>
    <row r="20" spans="1:96" s="7" customFormat="1" ht="18.75" x14ac:dyDescent="0.3">
      <c r="A20" s="65"/>
      <c r="B20" s="27">
        <f>'Weighting Visual'!B19</f>
        <v>0.15</v>
      </c>
      <c r="C20" s="44"/>
      <c r="D20" s="44"/>
      <c r="E20" s="44"/>
      <c r="F20" s="45"/>
      <c r="G20" s="45"/>
      <c r="H20" s="45"/>
      <c r="I20" s="44"/>
      <c r="J20" s="45"/>
      <c r="K20" s="44"/>
      <c r="L20" s="44"/>
      <c r="M20" s="44"/>
      <c r="N20" s="45"/>
      <c r="O20" s="44"/>
      <c r="P20" s="44"/>
      <c r="Q20" s="44"/>
      <c r="R20" s="44"/>
      <c r="S20" s="44"/>
      <c r="T20" s="44"/>
      <c r="U20" s="45"/>
      <c r="V20" s="44"/>
      <c r="W20" s="45"/>
      <c r="X20" s="45"/>
      <c r="Y20" s="44"/>
      <c r="Z20" s="45"/>
      <c r="AA20" s="44"/>
      <c r="AB20" s="45"/>
      <c r="AC20" s="45"/>
      <c r="AD20" s="44"/>
      <c r="AE20" s="44"/>
      <c r="AF20" s="44"/>
      <c r="AG20" s="45"/>
      <c r="AH20" s="45"/>
      <c r="AI20" s="45"/>
      <c r="AJ20" s="44"/>
      <c r="AK20" s="44"/>
      <c r="AL20" s="44"/>
      <c r="AM20" s="45"/>
      <c r="AN20" s="45"/>
      <c r="AO20" s="44"/>
      <c r="AP20" s="45"/>
      <c r="AQ20" s="44"/>
      <c r="AR20" s="45"/>
      <c r="AS20" s="45"/>
      <c r="AT20" s="45"/>
      <c r="AU20" s="44"/>
      <c r="AV20" s="44"/>
      <c r="AW20" s="45"/>
      <c r="AX20" s="45"/>
      <c r="AY20" s="44"/>
      <c r="AZ20" s="45"/>
      <c r="BA20" s="44"/>
      <c r="BB20" s="44"/>
      <c r="BC20" s="45"/>
      <c r="BD20" s="44"/>
      <c r="BE20" s="45"/>
      <c r="BF20" s="44"/>
      <c r="BG20" s="44"/>
      <c r="BH20" s="44"/>
      <c r="BI20" s="44"/>
      <c r="BJ20" s="45"/>
      <c r="BK20" s="44"/>
      <c r="BL20" s="44"/>
      <c r="BM20" s="45"/>
      <c r="BN20" s="45"/>
      <c r="BO20" s="45"/>
      <c r="BP20" s="44"/>
      <c r="BQ20" s="45"/>
      <c r="BR20" s="44"/>
      <c r="BS20" s="44"/>
      <c r="BT20" s="44"/>
      <c r="BU20" s="44"/>
      <c r="BV20" s="44"/>
      <c r="BW20" s="45"/>
      <c r="BX20" s="44"/>
      <c r="BY20" s="44"/>
      <c r="BZ20" s="45"/>
      <c r="CA20" s="44"/>
      <c r="CB20" s="45"/>
      <c r="CC20" s="45"/>
      <c r="CD20" s="44"/>
      <c r="CE20" s="45"/>
      <c r="CF20" s="44"/>
      <c r="CG20" s="44"/>
      <c r="CH20" s="44"/>
      <c r="CI20" s="44"/>
      <c r="CJ20" s="44"/>
      <c r="CK20" s="44"/>
      <c r="CL20" s="45"/>
      <c r="CM20" s="45"/>
      <c r="CN20" s="44"/>
      <c r="CO20" s="44"/>
      <c r="CP20" s="44"/>
      <c r="CQ20" s="44"/>
      <c r="CR20" s="44"/>
    </row>
    <row r="21" spans="1:96" ht="18.75" x14ac:dyDescent="0.3">
      <c r="A21" s="65" t="s">
        <v>135</v>
      </c>
      <c r="B21" s="26" t="s">
        <v>127</v>
      </c>
      <c r="C21" s="44">
        <v>3</v>
      </c>
      <c r="D21" s="44">
        <v>1</v>
      </c>
      <c r="E21" s="44">
        <v>3</v>
      </c>
      <c r="F21" s="45">
        <v>4</v>
      </c>
      <c r="G21" s="45" t="s">
        <v>105</v>
      </c>
      <c r="H21" s="45" t="s">
        <v>105</v>
      </c>
      <c r="I21" s="44">
        <v>4</v>
      </c>
      <c r="J21" s="45" t="s">
        <v>105</v>
      </c>
      <c r="K21" s="44">
        <v>3</v>
      </c>
      <c r="L21" s="44">
        <v>4</v>
      </c>
      <c r="M21" s="44">
        <v>2</v>
      </c>
      <c r="N21" s="45">
        <v>3</v>
      </c>
      <c r="O21" s="44">
        <v>3</v>
      </c>
      <c r="P21" s="44">
        <v>3</v>
      </c>
      <c r="Q21" s="44">
        <v>5</v>
      </c>
      <c r="R21" s="44">
        <v>5</v>
      </c>
      <c r="S21" s="44">
        <v>3</v>
      </c>
      <c r="T21" s="44">
        <v>2</v>
      </c>
      <c r="U21" s="45" t="s">
        <v>105</v>
      </c>
      <c r="V21" s="44">
        <v>5</v>
      </c>
      <c r="W21" s="45">
        <v>1</v>
      </c>
      <c r="X21" s="45">
        <v>2</v>
      </c>
      <c r="Y21" s="44">
        <v>1</v>
      </c>
      <c r="Z21" s="45">
        <v>5</v>
      </c>
      <c r="AA21" s="44">
        <v>1</v>
      </c>
      <c r="AB21" s="45">
        <v>5</v>
      </c>
      <c r="AC21" s="45">
        <v>1</v>
      </c>
      <c r="AD21" s="44">
        <v>4</v>
      </c>
      <c r="AE21" s="44">
        <v>3</v>
      </c>
      <c r="AF21" s="44">
        <v>4</v>
      </c>
      <c r="AG21" s="45">
        <v>4</v>
      </c>
      <c r="AH21" s="45">
        <v>4</v>
      </c>
      <c r="AI21" s="45">
        <v>5</v>
      </c>
      <c r="AJ21" s="44">
        <v>4</v>
      </c>
      <c r="AK21" s="44">
        <v>4</v>
      </c>
      <c r="AL21" s="44">
        <v>1</v>
      </c>
      <c r="AM21" s="45">
        <v>3</v>
      </c>
      <c r="AN21" s="45">
        <v>5</v>
      </c>
      <c r="AO21" s="44">
        <v>4</v>
      </c>
      <c r="AP21" s="45">
        <v>3</v>
      </c>
      <c r="AQ21" s="44">
        <v>3</v>
      </c>
      <c r="AR21" s="45">
        <v>2</v>
      </c>
      <c r="AS21" s="45">
        <v>3</v>
      </c>
      <c r="AT21" s="45">
        <v>5</v>
      </c>
      <c r="AU21" s="44">
        <v>5</v>
      </c>
      <c r="AV21" s="44">
        <v>5</v>
      </c>
      <c r="AW21" s="45">
        <v>4</v>
      </c>
      <c r="AX21" s="45"/>
      <c r="AY21" s="44">
        <v>5</v>
      </c>
      <c r="AZ21" s="45">
        <v>5</v>
      </c>
      <c r="BA21" s="44">
        <v>5</v>
      </c>
      <c r="BB21" s="44">
        <v>5</v>
      </c>
      <c r="BC21" s="45">
        <v>4</v>
      </c>
      <c r="BD21" s="44">
        <v>1</v>
      </c>
      <c r="BE21" s="45"/>
      <c r="BF21" s="44">
        <v>5</v>
      </c>
      <c r="BG21" s="44">
        <v>5</v>
      </c>
      <c r="BH21" s="44">
        <v>3</v>
      </c>
      <c r="BI21" s="44">
        <v>4</v>
      </c>
      <c r="BJ21" s="45">
        <v>5</v>
      </c>
      <c r="BK21" s="44">
        <v>5</v>
      </c>
      <c r="BL21" s="44">
        <v>5</v>
      </c>
      <c r="BM21" s="45">
        <v>1</v>
      </c>
      <c r="BN21" s="45"/>
      <c r="BO21" s="45">
        <v>5</v>
      </c>
      <c r="BP21" s="44">
        <v>5</v>
      </c>
      <c r="BQ21" s="45">
        <v>2</v>
      </c>
      <c r="BR21" s="44">
        <v>5</v>
      </c>
      <c r="BS21" s="44">
        <v>5</v>
      </c>
      <c r="BT21" s="44">
        <v>4</v>
      </c>
      <c r="BU21" s="44">
        <v>2</v>
      </c>
      <c r="BV21" s="44">
        <v>5</v>
      </c>
      <c r="BW21" s="45">
        <v>5</v>
      </c>
      <c r="BX21" s="44">
        <v>5</v>
      </c>
      <c r="BY21" s="44">
        <v>5</v>
      </c>
      <c r="BZ21" s="45" t="s">
        <v>105</v>
      </c>
      <c r="CA21" s="44">
        <v>5</v>
      </c>
      <c r="CB21" s="45">
        <v>4</v>
      </c>
      <c r="CC21" s="45" t="s">
        <v>105</v>
      </c>
      <c r="CD21" s="44">
        <v>4</v>
      </c>
      <c r="CE21" s="45">
        <v>4</v>
      </c>
      <c r="CF21" s="44">
        <v>5</v>
      </c>
      <c r="CG21" s="44">
        <v>3</v>
      </c>
      <c r="CH21" s="44">
        <v>5</v>
      </c>
      <c r="CI21" s="44">
        <v>3</v>
      </c>
      <c r="CJ21" s="44">
        <v>5</v>
      </c>
      <c r="CK21" s="44">
        <v>3</v>
      </c>
      <c r="CL21" s="45" t="s">
        <v>105</v>
      </c>
      <c r="CM21" s="45">
        <v>2</v>
      </c>
      <c r="CN21" s="44">
        <v>5</v>
      </c>
      <c r="CO21" s="44">
        <v>5</v>
      </c>
      <c r="CP21" s="44">
        <v>5</v>
      </c>
      <c r="CQ21" s="44">
        <v>5</v>
      </c>
      <c r="CR21" s="44">
        <v>5</v>
      </c>
    </row>
    <row r="22" spans="1:96" s="7" customFormat="1" ht="18.75" x14ac:dyDescent="0.3">
      <c r="A22" s="65"/>
      <c r="B22" s="27">
        <f>'Weighting Visual'!B21</f>
        <v>0.2</v>
      </c>
      <c r="C22" s="44"/>
      <c r="D22" s="44"/>
      <c r="E22" s="44"/>
      <c r="F22" s="45"/>
      <c r="G22" s="45"/>
      <c r="H22" s="45"/>
      <c r="I22" s="44"/>
      <c r="J22" s="45"/>
      <c r="K22" s="44"/>
      <c r="L22" s="44"/>
      <c r="M22" s="44"/>
      <c r="N22" s="45"/>
      <c r="O22" s="44"/>
      <c r="P22" s="44"/>
      <c r="Q22" s="44"/>
      <c r="R22" s="44"/>
      <c r="S22" s="44"/>
      <c r="T22" s="44"/>
      <c r="U22" s="45"/>
      <c r="V22" s="44"/>
      <c r="W22" s="45"/>
      <c r="X22" s="45"/>
      <c r="Y22" s="44"/>
      <c r="Z22" s="45"/>
      <c r="AA22" s="44"/>
      <c r="AB22" s="45"/>
      <c r="AC22" s="45"/>
      <c r="AD22" s="44"/>
      <c r="AE22" s="44"/>
      <c r="AF22" s="44"/>
      <c r="AG22" s="45"/>
      <c r="AH22" s="45"/>
      <c r="AI22" s="45"/>
      <c r="AJ22" s="44"/>
      <c r="AK22" s="44"/>
      <c r="AL22" s="44"/>
      <c r="AM22" s="45"/>
      <c r="AN22" s="45"/>
      <c r="AO22" s="44"/>
      <c r="AP22" s="45"/>
      <c r="AQ22" s="44"/>
      <c r="AR22" s="45"/>
      <c r="AS22" s="45"/>
      <c r="AT22" s="45"/>
      <c r="AU22" s="44"/>
      <c r="AV22" s="44"/>
      <c r="AW22" s="45"/>
      <c r="AX22" s="45"/>
      <c r="AY22" s="44"/>
      <c r="AZ22" s="45"/>
      <c r="BA22" s="44"/>
      <c r="BB22" s="44"/>
      <c r="BC22" s="45"/>
      <c r="BD22" s="44"/>
      <c r="BE22" s="45"/>
      <c r="BF22" s="44"/>
      <c r="BG22" s="44"/>
      <c r="BH22" s="44"/>
      <c r="BI22" s="44"/>
      <c r="BJ22" s="45"/>
      <c r="BK22" s="44"/>
      <c r="BL22" s="44"/>
      <c r="BM22" s="45"/>
      <c r="BN22" s="45"/>
      <c r="BO22" s="45"/>
      <c r="BP22" s="44"/>
      <c r="BQ22" s="45"/>
      <c r="BR22" s="44"/>
      <c r="BS22" s="44"/>
      <c r="BT22" s="44"/>
      <c r="BU22" s="44"/>
      <c r="BV22" s="44"/>
      <c r="BW22" s="45"/>
      <c r="BX22" s="44"/>
      <c r="BY22" s="44"/>
      <c r="BZ22" s="45"/>
      <c r="CA22" s="44"/>
      <c r="CB22" s="45"/>
      <c r="CC22" s="45"/>
      <c r="CD22" s="44"/>
      <c r="CE22" s="45"/>
      <c r="CF22" s="44"/>
      <c r="CG22" s="44"/>
      <c r="CH22" s="44"/>
      <c r="CI22" s="44"/>
      <c r="CJ22" s="44"/>
      <c r="CK22" s="44"/>
      <c r="CL22" s="45"/>
      <c r="CM22" s="45"/>
      <c r="CN22" s="44"/>
      <c r="CO22" s="44"/>
      <c r="CP22" s="44"/>
      <c r="CQ22" s="44"/>
      <c r="CR22" s="44"/>
    </row>
    <row r="23" spans="1:96" ht="18.75" x14ac:dyDescent="0.3">
      <c r="A23" s="65" t="s">
        <v>136</v>
      </c>
      <c r="B23" s="26" t="s">
        <v>127</v>
      </c>
      <c r="C23" s="44">
        <v>5</v>
      </c>
      <c r="D23" s="44">
        <v>5</v>
      </c>
      <c r="E23" s="44">
        <v>5</v>
      </c>
      <c r="F23" s="45">
        <v>4</v>
      </c>
      <c r="G23" s="45" t="s">
        <v>105</v>
      </c>
      <c r="H23" s="45" t="s">
        <v>105</v>
      </c>
      <c r="I23" s="44">
        <v>5</v>
      </c>
      <c r="J23" s="45" t="s">
        <v>105</v>
      </c>
      <c r="K23" s="44">
        <v>4</v>
      </c>
      <c r="L23" s="44">
        <v>5</v>
      </c>
      <c r="M23" s="44">
        <v>5</v>
      </c>
      <c r="N23" s="45">
        <v>2</v>
      </c>
      <c r="O23" s="44">
        <v>5</v>
      </c>
      <c r="P23" s="44">
        <v>3</v>
      </c>
      <c r="Q23" s="44">
        <v>5</v>
      </c>
      <c r="R23" s="44">
        <v>5</v>
      </c>
      <c r="S23" s="44">
        <v>5</v>
      </c>
      <c r="T23" s="44">
        <v>5</v>
      </c>
      <c r="U23" s="45" t="s">
        <v>105</v>
      </c>
      <c r="V23" s="44">
        <v>5</v>
      </c>
      <c r="W23" s="45">
        <v>1</v>
      </c>
      <c r="X23" s="45">
        <v>2</v>
      </c>
      <c r="Y23" s="44">
        <v>4</v>
      </c>
      <c r="Z23" s="45">
        <v>5</v>
      </c>
      <c r="AA23" s="44">
        <v>5</v>
      </c>
      <c r="AB23" s="45">
        <v>1</v>
      </c>
      <c r="AC23" s="45">
        <v>3</v>
      </c>
      <c r="AD23" s="44">
        <v>5</v>
      </c>
      <c r="AE23" s="44">
        <v>3</v>
      </c>
      <c r="AF23" s="44">
        <v>5</v>
      </c>
      <c r="AG23" s="45">
        <v>5</v>
      </c>
      <c r="AH23" s="45">
        <v>3</v>
      </c>
      <c r="AI23" s="45">
        <v>4</v>
      </c>
      <c r="AJ23" s="44">
        <v>5</v>
      </c>
      <c r="AK23" s="44">
        <v>4</v>
      </c>
      <c r="AL23" s="44">
        <v>5</v>
      </c>
      <c r="AM23" s="45">
        <v>1</v>
      </c>
      <c r="AN23" s="45">
        <v>3</v>
      </c>
      <c r="AO23" s="44">
        <v>4</v>
      </c>
      <c r="AP23" s="45">
        <v>4</v>
      </c>
      <c r="AQ23" s="44">
        <v>5</v>
      </c>
      <c r="AR23" s="45">
        <v>1</v>
      </c>
      <c r="AS23" s="45">
        <v>3</v>
      </c>
      <c r="AT23" s="45">
        <v>5</v>
      </c>
      <c r="AU23" s="44">
        <v>4</v>
      </c>
      <c r="AV23" s="44">
        <v>5</v>
      </c>
      <c r="AW23" s="45">
        <v>4</v>
      </c>
      <c r="AX23" s="45"/>
      <c r="AY23" s="44">
        <v>4</v>
      </c>
      <c r="AZ23" s="45">
        <v>4</v>
      </c>
      <c r="BA23" s="44">
        <v>5</v>
      </c>
      <c r="BB23" s="44">
        <v>3</v>
      </c>
      <c r="BC23" s="45">
        <v>3</v>
      </c>
      <c r="BD23" s="44">
        <v>4</v>
      </c>
      <c r="BE23" s="45"/>
      <c r="BF23" s="44">
        <v>4</v>
      </c>
      <c r="BG23" s="44">
        <v>5</v>
      </c>
      <c r="BH23" s="44">
        <v>5</v>
      </c>
      <c r="BI23" s="44">
        <v>4</v>
      </c>
      <c r="BJ23" s="45">
        <v>3</v>
      </c>
      <c r="BK23" s="44">
        <v>3</v>
      </c>
      <c r="BL23" s="44">
        <v>4</v>
      </c>
      <c r="BM23" s="45">
        <v>2</v>
      </c>
      <c r="BN23" s="45"/>
      <c r="BO23" s="45">
        <v>2</v>
      </c>
      <c r="BP23" s="44">
        <v>5</v>
      </c>
      <c r="BQ23" s="45">
        <v>4</v>
      </c>
      <c r="BR23" s="44">
        <v>5</v>
      </c>
      <c r="BS23" s="44">
        <v>4</v>
      </c>
      <c r="BT23" s="44">
        <v>5</v>
      </c>
      <c r="BU23" s="44">
        <v>5</v>
      </c>
      <c r="BV23" s="44">
        <v>2</v>
      </c>
      <c r="BW23" s="45">
        <v>4</v>
      </c>
      <c r="BX23" s="44">
        <v>4</v>
      </c>
      <c r="BY23" s="44">
        <v>4</v>
      </c>
      <c r="BZ23" s="45" t="s">
        <v>105</v>
      </c>
      <c r="CA23" s="44">
        <v>5</v>
      </c>
      <c r="CB23" s="45">
        <v>4</v>
      </c>
      <c r="CC23" s="45" t="s">
        <v>105</v>
      </c>
      <c r="CD23" s="44">
        <v>5</v>
      </c>
      <c r="CE23" s="45">
        <v>2</v>
      </c>
      <c r="CF23" s="44">
        <v>4</v>
      </c>
      <c r="CG23" s="44">
        <v>3</v>
      </c>
      <c r="CH23" s="44">
        <v>4</v>
      </c>
      <c r="CI23" s="44">
        <v>4</v>
      </c>
      <c r="CJ23" s="44">
        <v>4</v>
      </c>
      <c r="CK23" s="44">
        <v>4</v>
      </c>
      <c r="CL23" s="45" t="s">
        <v>105</v>
      </c>
      <c r="CM23" s="45">
        <v>2</v>
      </c>
      <c r="CN23" s="44">
        <v>4</v>
      </c>
      <c r="CO23" s="44">
        <v>4</v>
      </c>
      <c r="CP23" s="44">
        <v>4</v>
      </c>
      <c r="CQ23" s="44">
        <v>4</v>
      </c>
      <c r="CR23" s="44">
        <v>4</v>
      </c>
    </row>
    <row r="24" spans="1:96" s="7" customFormat="1" ht="35.450000000000003" customHeight="1" x14ac:dyDescent="0.3">
      <c r="A24" s="65"/>
      <c r="B24" s="30">
        <f>'Weighting Visual'!B23</f>
        <v>0.25</v>
      </c>
      <c r="C24" s="41"/>
      <c r="D24" s="41"/>
      <c r="E24" s="41"/>
      <c r="F24" s="42"/>
      <c r="G24" s="42"/>
      <c r="H24" s="42"/>
      <c r="I24" s="41"/>
      <c r="J24" s="42"/>
      <c r="K24" s="41"/>
      <c r="L24" s="41"/>
      <c r="M24" s="41"/>
      <c r="N24" s="42"/>
      <c r="O24" s="41"/>
      <c r="P24" s="41"/>
      <c r="Q24" s="41"/>
      <c r="R24" s="41"/>
      <c r="S24" s="41"/>
      <c r="T24" s="41"/>
      <c r="U24" s="42"/>
      <c r="V24" s="41"/>
      <c r="W24" s="42"/>
      <c r="X24" s="42"/>
      <c r="Y24" s="41"/>
      <c r="Z24" s="42"/>
      <c r="AA24" s="41"/>
      <c r="AB24" s="42"/>
      <c r="AC24" s="42"/>
      <c r="AD24" s="41"/>
      <c r="AE24" s="41"/>
      <c r="AF24" s="41"/>
      <c r="AG24" s="42"/>
      <c r="AH24" s="42"/>
      <c r="AI24" s="42"/>
      <c r="AJ24" s="41"/>
      <c r="AK24" s="41"/>
      <c r="AL24" s="41"/>
      <c r="AM24" s="42"/>
      <c r="AN24" s="42"/>
      <c r="AO24" s="41"/>
      <c r="AP24" s="42"/>
      <c r="AQ24" s="41"/>
      <c r="AR24" s="42"/>
      <c r="AS24" s="42"/>
      <c r="AT24" s="42"/>
      <c r="AU24" s="41"/>
      <c r="AV24" s="41"/>
      <c r="AW24" s="42"/>
      <c r="AX24" s="42"/>
      <c r="AY24" s="41"/>
      <c r="AZ24" s="42"/>
      <c r="BA24" s="41"/>
      <c r="BB24" s="41"/>
      <c r="BC24" s="42"/>
      <c r="BD24" s="41"/>
      <c r="BE24" s="42"/>
      <c r="BF24" s="41"/>
      <c r="BG24" s="41"/>
      <c r="BH24" s="41"/>
      <c r="BI24" s="41"/>
      <c r="BJ24" s="42"/>
      <c r="BK24" s="41"/>
      <c r="BL24" s="41"/>
      <c r="BM24" s="42"/>
      <c r="BN24" s="42"/>
      <c r="BO24" s="42"/>
      <c r="BP24" s="41"/>
      <c r="BQ24" s="42"/>
      <c r="BR24" s="41"/>
      <c r="BS24" s="41"/>
      <c r="BT24" s="41"/>
      <c r="BU24" s="41"/>
      <c r="BV24" s="41"/>
      <c r="BW24" s="42"/>
      <c r="BX24" s="41"/>
      <c r="BY24" s="41"/>
      <c r="BZ24" s="42"/>
      <c r="CA24" s="41"/>
      <c r="CB24" s="42"/>
      <c r="CC24" s="42"/>
      <c r="CD24" s="41"/>
      <c r="CE24" s="42"/>
      <c r="CF24" s="41"/>
      <c r="CG24" s="41"/>
      <c r="CH24" s="41"/>
      <c r="CI24" s="41"/>
      <c r="CJ24" s="41"/>
      <c r="CK24" s="41"/>
      <c r="CL24" s="42"/>
      <c r="CM24" s="42"/>
      <c r="CN24" s="41"/>
      <c r="CO24" s="41"/>
      <c r="CP24" s="41"/>
      <c r="CQ24" s="41"/>
      <c r="CR24" s="41"/>
    </row>
    <row r="25" spans="1:96" s="7" customFormat="1" ht="39.950000000000003" customHeight="1" x14ac:dyDescent="0.3">
      <c r="A25" s="70" t="s">
        <v>137</v>
      </c>
      <c r="B25" s="27" t="s">
        <v>127</v>
      </c>
      <c r="C25" s="44">
        <v>5</v>
      </c>
      <c r="D25" s="44">
        <v>5</v>
      </c>
      <c r="E25" s="44">
        <v>5</v>
      </c>
      <c r="F25" s="45">
        <v>3</v>
      </c>
      <c r="G25" s="45" t="s">
        <v>105</v>
      </c>
      <c r="H25" s="45" t="s">
        <v>105</v>
      </c>
      <c r="I25" s="44">
        <v>5</v>
      </c>
      <c r="J25" s="45" t="s">
        <v>105</v>
      </c>
      <c r="K25" s="44">
        <v>5</v>
      </c>
      <c r="L25" s="44">
        <v>5</v>
      </c>
      <c r="M25" s="44">
        <v>5</v>
      </c>
      <c r="N25" s="45">
        <v>2</v>
      </c>
      <c r="O25" s="44">
        <v>5</v>
      </c>
      <c r="P25" s="44">
        <v>4</v>
      </c>
      <c r="Q25" s="44">
        <v>5</v>
      </c>
      <c r="R25" s="44">
        <v>5</v>
      </c>
      <c r="S25" s="44">
        <v>5</v>
      </c>
      <c r="T25" s="44">
        <v>4</v>
      </c>
      <c r="U25" s="45" t="s">
        <v>105</v>
      </c>
      <c r="V25" s="44">
        <v>5</v>
      </c>
      <c r="W25" s="45">
        <v>4</v>
      </c>
      <c r="X25" s="45">
        <v>5</v>
      </c>
      <c r="Y25" s="44">
        <v>5</v>
      </c>
      <c r="Z25" s="45">
        <v>5</v>
      </c>
      <c r="AA25" s="44">
        <v>5</v>
      </c>
      <c r="AB25" s="45">
        <v>2</v>
      </c>
      <c r="AC25" s="45">
        <v>4</v>
      </c>
      <c r="AD25" s="44">
        <v>5</v>
      </c>
      <c r="AE25" s="44">
        <v>5</v>
      </c>
      <c r="AF25" s="44">
        <v>5</v>
      </c>
      <c r="AG25" s="45">
        <v>5</v>
      </c>
      <c r="AH25" s="45">
        <v>3</v>
      </c>
      <c r="AI25" s="45">
        <v>5</v>
      </c>
      <c r="AJ25" s="44">
        <v>5</v>
      </c>
      <c r="AK25" s="44">
        <v>5</v>
      </c>
      <c r="AL25" s="44">
        <v>5</v>
      </c>
      <c r="AM25" s="45">
        <v>3</v>
      </c>
      <c r="AN25" s="45">
        <v>5</v>
      </c>
      <c r="AO25" s="44">
        <v>5</v>
      </c>
      <c r="AP25" s="45">
        <v>4</v>
      </c>
      <c r="AQ25" s="44">
        <v>5</v>
      </c>
      <c r="AR25" s="45">
        <v>4</v>
      </c>
      <c r="AS25" s="45">
        <v>3</v>
      </c>
      <c r="AT25" s="45">
        <v>5</v>
      </c>
      <c r="AU25" s="44">
        <v>4</v>
      </c>
      <c r="AV25" s="44">
        <v>5</v>
      </c>
      <c r="AW25" s="45">
        <v>3</v>
      </c>
      <c r="AX25" s="45"/>
      <c r="AY25" s="44">
        <v>4</v>
      </c>
      <c r="AZ25" s="45">
        <v>3</v>
      </c>
      <c r="BA25" s="44">
        <v>5</v>
      </c>
      <c r="BB25" s="44">
        <v>4</v>
      </c>
      <c r="BC25" s="45">
        <v>4</v>
      </c>
      <c r="BD25" s="44">
        <v>5</v>
      </c>
      <c r="BE25" s="45"/>
      <c r="BF25" s="44">
        <v>4</v>
      </c>
      <c r="BG25" s="44">
        <v>5</v>
      </c>
      <c r="BH25" s="44">
        <v>5</v>
      </c>
      <c r="BI25" s="44">
        <v>4</v>
      </c>
      <c r="BJ25" s="45">
        <v>2</v>
      </c>
      <c r="BK25" s="44">
        <v>4</v>
      </c>
      <c r="BL25" s="44">
        <v>5</v>
      </c>
      <c r="BM25" s="45">
        <v>3</v>
      </c>
      <c r="BN25" s="45"/>
      <c r="BO25" s="45">
        <v>3</v>
      </c>
      <c r="BP25" s="44">
        <v>5</v>
      </c>
      <c r="BQ25" s="45">
        <v>3</v>
      </c>
      <c r="BR25" s="44">
        <v>5</v>
      </c>
      <c r="BS25" s="44">
        <v>4</v>
      </c>
      <c r="BT25" s="44">
        <v>4</v>
      </c>
      <c r="BU25" s="44">
        <v>5</v>
      </c>
      <c r="BV25" s="44">
        <v>3</v>
      </c>
      <c r="BW25" s="45">
        <v>2</v>
      </c>
      <c r="BX25" s="44">
        <v>5</v>
      </c>
      <c r="BY25" s="44">
        <v>3</v>
      </c>
      <c r="BZ25" s="45" t="s">
        <v>105</v>
      </c>
      <c r="CA25" s="44">
        <v>5</v>
      </c>
      <c r="CB25" s="45">
        <v>4</v>
      </c>
      <c r="CC25" s="45" t="s">
        <v>105</v>
      </c>
      <c r="CD25" s="44">
        <v>3</v>
      </c>
      <c r="CE25" s="45">
        <v>1</v>
      </c>
      <c r="CF25" s="44">
        <v>5</v>
      </c>
      <c r="CG25" s="44">
        <v>3</v>
      </c>
      <c r="CH25" s="44">
        <v>4</v>
      </c>
      <c r="CI25" s="44">
        <v>4</v>
      </c>
      <c r="CJ25" s="44">
        <v>5</v>
      </c>
      <c r="CK25" s="44">
        <v>5</v>
      </c>
      <c r="CL25" s="45" t="s">
        <v>105</v>
      </c>
      <c r="CM25" s="45">
        <v>2</v>
      </c>
      <c r="CN25" s="44">
        <v>5</v>
      </c>
      <c r="CO25" s="44">
        <v>5</v>
      </c>
      <c r="CP25" s="44">
        <v>5</v>
      </c>
      <c r="CQ25" s="44">
        <v>4</v>
      </c>
      <c r="CR25" s="44">
        <v>4</v>
      </c>
    </row>
    <row r="26" spans="1:96" s="7" customFormat="1" ht="18.75" x14ac:dyDescent="0.3">
      <c r="A26" s="71"/>
      <c r="B26" s="27">
        <f>'Weighting Visual'!B25</f>
        <v>0.15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s="7" customFormat="1" x14ac:dyDescent="0.25">
      <c r="A27" s="6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</row>
    <row r="28" spans="1:96" s="7" customFormat="1" ht="18.75" x14ac:dyDescent="0.3">
      <c r="A28" s="67"/>
      <c r="B28" s="29" t="s">
        <v>132</v>
      </c>
      <c r="C28" s="8">
        <f>(C17*$B$18)+(C19*$B$20)+(C21*$B$22)+(C23*$B$24)+(C25*B26)</f>
        <v>4.5999999999999996</v>
      </c>
      <c r="D28" s="8">
        <f t="shared" ref="D28:AI28" si="3">(D17*$B$18)+(D19*$B$20)+(D21*$B$22)+(D23*$B$24)+(D25*$B$26)</f>
        <v>4.2</v>
      </c>
      <c r="E28" s="8">
        <f t="shared" si="3"/>
        <v>4</v>
      </c>
      <c r="F28" s="8">
        <f t="shared" si="3"/>
        <v>3.4000000000000004</v>
      </c>
      <c r="G28" s="8" t="e">
        <f t="shared" si="3"/>
        <v>#VALUE!</v>
      </c>
      <c r="H28" s="8" t="e">
        <f t="shared" si="3"/>
        <v>#VALUE!</v>
      </c>
      <c r="I28" s="8">
        <f t="shared" si="3"/>
        <v>4.2</v>
      </c>
      <c r="J28" s="8" t="e">
        <f t="shared" si="3"/>
        <v>#VALUE!</v>
      </c>
      <c r="K28" s="8">
        <f t="shared" si="3"/>
        <v>3.9000000000000004</v>
      </c>
      <c r="L28" s="8">
        <f t="shared" si="3"/>
        <v>4.55</v>
      </c>
      <c r="M28" s="8">
        <f t="shared" si="3"/>
        <v>3.8</v>
      </c>
      <c r="N28" s="8">
        <f t="shared" si="3"/>
        <v>2.2000000000000002</v>
      </c>
      <c r="O28" s="8">
        <f t="shared" si="3"/>
        <v>4.5999999999999996</v>
      </c>
      <c r="P28" s="8">
        <f t="shared" si="3"/>
        <v>3.0500000000000003</v>
      </c>
      <c r="Q28" s="8">
        <f t="shared" si="3"/>
        <v>4.4000000000000004</v>
      </c>
      <c r="R28" s="8">
        <f t="shared" si="3"/>
        <v>4.8499999999999996</v>
      </c>
      <c r="S28" s="8">
        <f t="shared" si="3"/>
        <v>4.3</v>
      </c>
      <c r="T28" s="8">
        <f t="shared" si="3"/>
        <v>4.25</v>
      </c>
      <c r="U28" s="8" t="e">
        <f t="shared" si="3"/>
        <v>#VALUE!</v>
      </c>
      <c r="V28" s="8">
        <f t="shared" si="3"/>
        <v>5</v>
      </c>
      <c r="W28" s="8">
        <f t="shared" si="3"/>
        <v>1.75</v>
      </c>
      <c r="X28" s="8">
        <f t="shared" si="3"/>
        <v>3</v>
      </c>
      <c r="Y28" s="8">
        <f t="shared" si="3"/>
        <v>3.8000000000000003</v>
      </c>
      <c r="Z28" s="8">
        <f t="shared" si="3"/>
        <v>5</v>
      </c>
      <c r="AA28" s="8">
        <f t="shared" si="3"/>
        <v>4.2</v>
      </c>
      <c r="AB28" s="8">
        <f t="shared" si="3"/>
        <v>2.1999999999999997</v>
      </c>
      <c r="AC28" s="8">
        <f t="shared" si="3"/>
        <v>2.6</v>
      </c>
      <c r="AD28" s="8">
        <f t="shared" si="3"/>
        <v>4.8</v>
      </c>
      <c r="AE28" s="8">
        <f t="shared" si="3"/>
        <v>3.3</v>
      </c>
      <c r="AF28" s="8">
        <f t="shared" si="3"/>
        <v>4.5</v>
      </c>
      <c r="AG28" s="8">
        <f t="shared" si="3"/>
        <v>4.8</v>
      </c>
      <c r="AH28" s="8">
        <f t="shared" si="3"/>
        <v>3.05</v>
      </c>
      <c r="AI28" s="8">
        <f t="shared" si="3"/>
        <v>3.9</v>
      </c>
      <c r="AJ28" s="8">
        <f t="shared" ref="AJ28:BO28" si="4">(AJ17*$B$18)+(AJ19*$B$20)+(AJ21*$B$22)+(AJ23*$B$24)+(AJ25*$B$26)</f>
        <v>4.5</v>
      </c>
      <c r="AK28" s="8">
        <f t="shared" si="4"/>
        <v>4.25</v>
      </c>
      <c r="AL28" s="8">
        <f t="shared" si="4"/>
        <v>3.9</v>
      </c>
      <c r="AM28" s="8">
        <f t="shared" si="4"/>
        <v>2</v>
      </c>
      <c r="AN28" s="8">
        <f t="shared" si="4"/>
        <v>3.6</v>
      </c>
      <c r="AO28" s="8">
        <f t="shared" si="4"/>
        <v>3.7</v>
      </c>
      <c r="AP28" s="8">
        <f t="shared" si="4"/>
        <v>3.95</v>
      </c>
      <c r="AQ28" s="8">
        <f t="shared" si="4"/>
        <v>4.05</v>
      </c>
      <c r="AR28" s="8">
        <f t="shared" si="4"/>
        <v>1.8000000000000003</v>
      </c>
      <c r="AS28" s="8">
        <f t="shared" si="4"/>
        <v>3.05</v>
      </c>
      <c r="AT28" s="8">
        <f t="shared" si="4"/>
        <v>4.75</v>
      </c>
      <c r="AU28" s="8">
        <f t="shared" si="4"/>
        <v>4.5999999999999996</v>
      </c>
      <c r="AV28" s="8">
        <f t="shared" si="4"/>
        <v>5</v>
      </c>
      <c r="AW28" s="8">
        <f t="shared" si="4"/>
        <v>3.6000000000000005</v>
      </c>
      <c r="AX28" s="8">
        <f t="shared" si="4"/>
        <v>0</v>
      </c>
      <c r="AY28" s="8">
        <f t="shared" si="4"/>
        <v>4.3499999999999996</v>
      </c>
      <c r="AZ28" s="8">
        <f t="shared" si="4"/>
        <v>3.95</v>
      </c>
      <c r="BA28" s="8">
        <f t="shared" si="4"/>
        <v>5</v>
      </c>
      <c r="BB28" s="8">
        <f t="shared" si="4"/>
        <v>3.25</v>
      </c>
      <c r="BC28" s="8">
        <f t="shared" si="4"/>
        <v>3.4</v>
      </c>
      <c r="BD28" s="8">
        <f t="shared" si="4"/>
        <v>3.7</v>
      </c>
      <c r="BE28" s="8">
        <f t="shared" si="4"/>
        <v>0</v>
      </c>
      <c r="BF28" s="8">
        <f t="shared" si="4"/>
        <v>4.3499999999999996</v>
      </c>
      <c r="BG28" s="8">
        <f t="shared" si="4"/>
        <v>4.4000000000000004</v>
      </c>
      <c r="BH28" s="8">
        <f t="shared" si="4"/>
        <v>4.3</v>
      </c>
      <c r="BI28" s="8">
        <f t="shared" si="4"/>
        <v>4.1499999999999995</v>
      </c>
      <c r="BJ28" s="8">
        <f t="shared" si="4"/>
        <v>3.25</v>
      </c>
      <c r="BK28" s="8">
        <f t="shared" si="4"/>
        <v>3.85</v>
      </c>
      <c r="BL28" s="8">
        <f t="shared" si="4"/>
        <v>4.3499999999999996</v>
      </c>
      <c r="BM28" s="8">
        <f t="shared" si="4"/>
        <v>2.5</v>
      </c>
      <c r="BN28" s="8">
        <f t="shared" si="4"/>
        <v>0</v>
      </c>
      <c r="BO28" s="8">
        <f t="shared" si="4"/>
        <v>2.6500000000000004</v>
      </c>
      <c r="BP28" s="8">
        <f t="shared" ref="BP28:CR28" si="5">(BP17*$B$18)+(BP19*$B$20)+(BP21*$B$22)+(BP23*$B$24)+(BP25*$B$26)</f>
        <v>4.8499999999999996</v>
      </c>
      <c r="BQ28" s="8">
        <f t="shared" si="5"/>
        <v>3</v>
      </c>
      <c r="BR28" s="8">
        <f t="shared" si="5"/>
        <v>4.8499999999999996</v>
      </c>
      <c r="BS28" s="8">
        <f t="shared" si="5"/>
        <v>3.25</v>
      </c>
      <c r="BT28" s="8">
        <f t="shared" si="5"/>
        <v>4.6499999999999995</v>
      </c>
      <c r="BU28" s="8">
        <f t="shared" si="5"/>
        <v>4.4000000000000004</v>
      </c>
      <c r="BV28" s="8">
        <f t="shared" si="5"/>
        <v>3.2</v>
      </c>
      <c r="BW28" s="8">
        <f t="shared" si="5"/>
        <v>4.05</v>
      </c>
      <c r="BX28" s="8">
        <f t="shared" si="5"/>
        <v>4.1500000000000004</v>
      </c>
      <c r="BY28" s="8">
        <f t="shared" si="5"/>
        <v>4.2</v>
      </c>
      <c r="BZ28" s="8" t="e">
        <f t="shared" si="5"/>
        <v>#VALUE!</v>
      </c>
      <c r="CA28" s="8">
        <f t="shared" si="5"/>
        <v>4.4000000000000004</v>
      </c>
      <c r="CB28" s="8">
        <f t="shared" si="5"/>
        <v>2.8000000000000003</v>
      </c>
      <c r="CC28" s="8" t="e">
        <f t="shared" si="5"/>
        <v>#VALUE!</v>
      </c>
      <c r="CD28" s="8">
        <f t="shared" si="5"/>
        <v>3.6500000000000004</v>
      </c>
      <c r="CE28" s="8">
        <f t="shared" si="5"/>
        <v>1.85</v>
      </c>
      <c r="CF28" s="8">
        <f t="shared" si="5"/>
        <v>4.2</v>
      </c>
      <c r="CG28" s="8">
        <f t="shared" si="5"/>
        <v>2.5</v>
      </c>
      <c r="CH28" s="8">
        <f t="shared" si="5"/>
        <v>4.0999999999999996</v>
      </c>
      <c r="CI28" s="8">
        <f t="shared" si="5"/>
        <v>2.9</v>
      </c>
      <c r="CJ28" s="8">
        <f t="shared" si="5"/>
        <v>4.1500000000000004</v>
      </c>
      <c r="CK28" s="8">
        <f t="shared" si="5"/>
        <v>3.95</v>
      </c>
      <c r="CL28" s="8" t="e">
        <f t="shared" si="5"/>
        <v>#VALUE!</v>
      </c>
      <c r="CM28" s="8">
        <f t="shared" si="5"/>
        <v>1.9000000000000001</v>
      </c>
      <c r="CN28" s="8">
        <f t="shared" si="5"/>
        <v>3.95</v>
      </c>
      <c r="CO28" s="8">
        <f t="shared" si="5"/>
        <v>3.65</v>
      </c>
      <c r="CP28" s="8">
        <f t="shared" si="5"/>
        <v>4.45</v>
      </c>
      <c r="CQ28" s="8">
        <f t="shared" si="5"/>
        <v>4.3499999999999996</v>
      </c>
      <c r="CR28" s="8">
        <f t="shared" si="5"/>
        <v>4.3499999999999996</v>
      </c>
    </row>
    <row r="29" spans="1:96" ht="18.75" x14ac:dyDescent="0.3">
      <c r="B29" s="31" t="s">
        <v>138</v>
      </c>
      <c r="C29" s="22">
        <f>C28+C15</f>
        <v>7.1999999999999993</v>
      </c>
      <c r="D29" s="22">
        <f t="shared" ref="D29:BO29" si="6">D28+D15</f>
        <v>8.25</v>
      </c>
      <c r="E29" s="22">
        <f t="shared" si="6"/>
        <v>8.25</v>
      </c>
      <c r="F29" s="22">
        <f t="shared" si="6"/>
        <v>6.45</v>
      </c>
      <c r="G29" s="22" t="e">
        <f t="shared" si="6"/>
        <v>#VALUE!</v>
      </c>
      <c r="H29" s="22" t="e">
        <f t="shared" si="6"/>
        <v>#VALUE!</v>
      </c>
      <c r="I29" s="22">
        <f t="shared" si="6"/>
        <v>8.1999999999999993</v>
      </c>
      <c r="J29" s="22" t="e">
        <f t="shared" si="6"/>
        <v>#VALUE!</v>
      </c>
      <c r="K29" s="22">
        <f t="shared" si="6"/>
        <v>8.0500000000000007</v>
      </c>
      <c r="L29" s="22">
        <f t="shared" si="6"/>
        <v>7.9499999999999993</v>
      </c>
      <c r="M29" s="22">
        <f t="shared" si="6"/>
        <v>7.95</v>
      </c>
      <c r="N29" s="22">
        <f t="shared" si="6"/>
        <v>5.6</v>
      </c>
      <c r="O29" s="22">
        <f t="shared" si="6"/>
        <v>8.85</v>
      </c>
      <c r="P29" s="22">
        <f t="shared" si="6"/>
        <v>7.85</v>
      </c>
      <c r="Q29" s="22">
        <f t="shared" si="6"/>
        <v>8.4</v>
      </c>
      <c r="R29" s="22">
        <f t="shared" si="6"/>
        <v>7.9</v>
      </c>
      <c r="S29" s="22">
        <f t="shared" si="6"/>
        <v>8.6999999999999993</v>
      </c>
      <c r="T29" s="22">
        <f t="shared" si="6"/>
        <v>7.85</v>
      </c>
      <c r="U29" s="22" t="e">
        <f t="shared" si="6"/>
        <v>#VALUE!</v>
      </c>
      <c r="V29" s="22">
        <f t="shared" si="6"/>
        <v>8.5500000000000007</v>
      </c>
      <c r="W29" s="22">
        <f t="shared" si="6"/>
        <v>5.7</v>
      </c>
      <c r="X29" s="22">
        <f t="shared" si="6"/>
        <v>4.95</v>
      </c>
      <c r="Y29" s="22">
        <f t="shared" si="6"/>
        <v>7.85</v>
      </c>
      <c r="Z29" s="22">
        <f t="shared" si="6"/>
        <v>8.0500000000000007</v>
      </c>
      <c r="AA29" s="22">
        <f t="shared" si="6"/>
        <v>8.3500000000000014</v>
      </c>
      <c r="AB29" s="22">
        <f t="shared" si="6"/>
        <v>4.3999999999999995</v>
      </c>
      <c r="AC29" s="22">
        <f t="shared" si="6"/>
        <v>6.6</v>
      </c>
      <c r="AD29" s="22">
        <f t="shared" si="6"/>
        <v>9.0500000000000007</v>
      </c>
      <c r="AE29" s="22">
        <f t="shared" si="6"/>
        <v>6.9</v>
      </c>
      <c r="AF29" s="22">
        <f t="shared" si="6"/>
        <v>8.9</v>
      </c>
      <c r="AG29" s="22">
        <f t="shared" si="6"/>
        <v>8.8000000000000007</v>
      </c>
      <c r="AH29" s="22">
        <f t="shared" si="6"/>
        <v>6.45</v>
      </c>
      <c r="AI29" s="22">
        <f t="shared" si="6"/>
        <v>8</v>
      </c>
      <c r="AJ29" s="22">
        <f t="shared" si="6"/>
        <v>8.5</v>
      </c>
      <c r="AK29" s="22">
        <f t="shared" si="6"/>
        <v>7.55</v>
      </c>
      <c r="AL29" s="22">
        <f t="shared" si="6"/>
        <v>8.0500000000000007</v>
      </c>
      <c r="AM29" s="22">
        <f t="shared" si="6"/>
        <v>5.5</v>
      </c>
      <c r="AN29" s="22">
        <f t="shared" si="6"/>
        <v>6</v>
      </c>
      <c r="AO29" s="22">
        <f t="shared" si="6"/>
        <v>7.8</v>
      </c>
      <c r="AP29" s="22">
        <f t="shared" si="6"/>
        <v>6.25</v>
      </c>
      <c r="AQ29" s="22">
        <f t="shared" si="6"/>
        <v>6.75</v>
      </c>
      <c r="AR29" s="22">
        <f t="shared" si="6"/>
        <v>5</v>
      </c>
      <c r="AS29" s="22">
        <f t="shared" si="6"/>
        <v>6.05</v>
      </c>
      <c r="AT29" s="22">
        <f t="shared" si="6"/>
        <v>7.1</v>
      </c>
      <c r="AU29" s="22">
        <f t="shared" si="6"/>
        <v>8.85</v>
      </c>
      <c r="AV29" s="22">
        <f t="shared" si="6"/>
        <v>9.6</v>
      </c>
      <c r="AW29" s="22">
        <f t="shared" si="6"/>
        <v>6.6000000000000005</v>
      </c>
      <c r="AX29" s="22">
        <f t="shared" si="6"/>
        <v>0</v>
      </c>
      <c r="AY29" s="22">
        <f t="shared" si="6"/>
        <v>9.0500000000000007</v>
      </c>
      <c r="AZ29" s="22">
        <f t="shared" si="6"/>
        <v>7.35</v>
      </c>
      <c r="BA29" s="22">
        <f t="shared" si="6"/>
        <v>9.6999999999999993</v>
      </c>
      <c r="BB29" s="22">
        <f t="shared" si="6"/>
        <v>7.75</v>
      </c>
      <c r="BC29" s="22">
        <f t="shared" si="6"/>
        <v>6.4499999999999993</v>
      </c>
      <c r="BD29" s="22">
        <f t="shared" si="6"/>
        <v>8.4</v>
      </c>
      <c r="BE29" s="22">
        <f t="shared" si="6"/>
        <v>0</v>
      </c>
      <c r="BF29" s="22">
        <f t="shared" si="6"/>
        <v>9.0500000000000007</v>
      </c>
      <c r="BG29" s="22">
        <f t="shared" si="6"/>
        <v>8.4</v>
      </c>
      <c r="BH29" s="22">
        <f t="shared" si="6"/>
        <v>8.8000000000000007</v>
      </c>
      <c r="BI29" s="22">
        <f t="shared" si="6"/>
        <v>8.9499999999999993</v>
      </c>
      <c r="BJ29" s="22">
        <f t="shared" si="6"/>
        <v>6.75</v>
      </c>
      <c r="BK29" s="22">
        <f t="shared" si="6"/>
        <v>7.65</v>
      </c>
      <c r="BL29" s="22">
        <f t="shared" si="6"/>
        <v>8.3999999999999986</v>
      </c>
      <c r="BM29" s="22">
        <f t="shared" si="6"/>
        <v>6</v>
      </c>
      <c r="BN29" s="22">
        <f t="shared" si="6"/>
        <v>0</v>
      </c>
      <c r="BO29" s="22">
        <f t="shared" si="6"/>
        <v>5.25</v>
      </c>
      <c r="BP29" s="22">
        <f t="shared" ref="BP29:CR29" si="7">BP28+BP15</f>
        <v>9.25</v>
      </c>
      <c r="BQ29" s="22">
        <f t="shared" si="7"/>
        <v>6.85</v>
      </c>
      <c r="BR29" s="22">
        <f t="shared" si="7"/>
        <v>9.5500000000000007</v>
      </c>
      <c r="BS29" s="22">
        <f t="shared" si="7"/>
        <v>6.55</v>
      </c>
      <c r="BT29" s="22">
        <f t="shared" si="7"/>
        <v>9.25</v>
      </c>
      <c r="BU29" s="22">
        <f t="shared" si="7"/>
        <v>8.4499999999999993</v>
      </c>
      <c r="BV29" s="22">
        <f t="shared" si="7"/>
        <v>7.4</v>
      </c>
      <c r="BW29" s="22">
        <f t="shared" si="7"/>
        <v>7.3</v>
      </c>
      <c r="BX29" s="22">
        <f t="shared" si="7"/>
        <v>8.6000000000000014</v>
      </c>
      <c r="BY29" s="22">
        <f t="shared" si="7"/>
        <v>8.5</v>
      </c>
      <c r="BZ29" s="22" t="e">
        <f t="shared" si="7"/>
        <v>#VALUE!</v>
      </c>
      <c r="CA29" s="22">
        <f t="shared" si="7"/>
        <v>8.5500000000000007</v>
      </c>
      <c r="CB29" s="22">
        <f t="shared" si="7"/>
        <v>7.15</v>
      </c>
      <c r="CC29" s="22" t="e">
        <f t="shared" si="7"/>
        <v>#VALUE!</v>
      </c>
      <c r="CD29" s="22">
        <f t="shared" si="7"/>
        <v>6.8000000000000007</v>
      </c>
      <c r="CE29" s="22">
        <f t="shared" si="7"/>
        <v>4.8499999999999996</v>
      </c>
      <c r="CF29" s="22">
        <f t="shared" si="7"/>
        <v>8.0500000000000007</v>
      </c>
      <c r="CG29" s="22">
        <f t="shared" si="7"/>
        <v>7</v>
      </c>
      <c r="CH29" s="22">
        <f t="shared" si="7"/>
        <v>8.3999999999999986</v>
      </c>
      <c r="CI29" s="22">
        <f t="shared" si="7"/>
        <v>7.35</v>
      </c>
      <c r="CJ29" s="22">
        <f t="shared" si="7"/>
        <v>8.4499999999999993</v>
      </c>
      <c r="CK29" s="22">
        <f t="shared" si="7"/>
        <v>7.8000000000000007</v>
      </c>
      <c r="CL29" s="22" t="e">
        <f t="shared" si="7"/>
        <v>#VALUE!</v>
      </c>
      <c r="CM29" s="22">
        <f t="shared" si="7"/>
        <v>4.2</v>
      </c>
      <c r="CN29" s="22">
        <f t="shared" si="7"/>
        <v>8</v>
      </c>
      <c r="CO29" s="22">
        <f t="shared" si="7"/>
        <v>7.6999999999999993</v>
      </c>
      <c r="CP29" s="22">
        <f t="shared" si="7"/>
        <v>8.5500000000000007</v>
      </c>
      <c r="CQ29" s="22">
        <f t="shared" si="7"/>
        <v>8.75</v>
      </c>
      <c r="CR29" s="22">
        <f t="shared" si="7"/>
        <v>8.75</v>
      </c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</sheetData>
  <sheetProtection algorithmName="SHA-512" hashValue="Tm5oCemkrER7SoimC8ugXny9Bbauyc6lJs0Xog0/AuDm6pjArejfFTqD9UkXwdr7sikNVMeY82iBEqF27KNRMQ==" saltValue="G6fsYCWQdLiYt4zF2NS/QQ==" spinCount="100000" sheet="1" objects="1" scenarios="1"/>
  <mergeCells count="15">
    <mergeCell ref="C1:AT1"/>
    <mergeCell ref="AU1:BW1"/>
    <mergeCell ref="BX1:CR1"/>
    <mergeCell ref="A4:A5"/>
    <mergeCell ref="A6:A7"/>
    <mergeCell ref="A8:A9"/>
    <mergeCell ref="A23:A24"/>
    <mergeCell ref="A27:A28"/>
    <mergeCell ref="A12:A13"/>
    <mergeCell ref="A14:A15"/>
    <mergeCell ref="A17:A18"/>
    <mergeCell ref="A19:A20"/>
    <mergeCell ref="A21:A22"/>
    <mergeCell ref="A10:A11"/>
    <mergeCell ref="A25:A2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FF96153F7DC41ADED71536565A68A" ma:contentTypeVersion="8" ma:contentTypeDescription="Create a new document." ma:contentTypeScope="" ma:versionID="8571aa6ecdb9ac0361bbf1168c263050">
  <xsd:schema xmlns:xsd="http://www.w3.org/2001/XMLSchema" xmlns:xs="http://www.w3.org/2001/XMLSchema" xmlns:p="http://schemas.microsoft.com/office/2006/metadata/properties" xmlns:ns2="91b74ab4-bc2e-4d46-a606-ddfad043f108" targetNamespace="http://schemas.microsoft.com/office/2006/metadata/properties" ma:root="true" ma:fieldsID="882d232c118023bcdf28050f26296cc1" ns2:_="">
    <xsd:import namespace="91b74ab4-bc2e-4d46-a606-ddfad043f1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74ab4-bc2e-4d46-a606-ddfad043f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C11E5-49EA-4A24-BAE2-F0B7973340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11B1F0-C4FD-4BA8-B76A-8AC5745F49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A8EED4-642A-473F-8A07-38345EBCD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74ab4-bc2e-4d46-a606-ddfad043f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Decision Chart 1</vt:lpstr>
      <vt:lpstr>Decision Chart 2</vt:lpstr>
      <vt:lpstr>Weighting Visual</vt:lpstr>
      <vt:lpstr>Scoring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Bova</dc:creator>
  <cp:keywords/>
  <dc:description/>
  <cp:lastModifiedBy>McRae, Brian J</cp:lastModifiedBy>
  <cp:revision/>
  <dcterms:created xsi:type="dcterms:W3CDTF">2020-06-15T12:58:47Z</dcterms:created>
  <dcterms:modified xsi:type="dcterms:W3CDTF">2020-09-30T13:36:00Z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0x010100979FF96153F7DC41ADED71536565A68A</vt:lpwstr>
  </property>
</Properties>
</file>